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6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<sst xmlns="http://schemas.openxmlformats.org/spreadsheetml/2006/main" count="86" uniqueCount="66">
  <si>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 xml:space="preserve">капитальный ремонт </t>
  </si>
  <si>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</si>
  <si>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</si>
  <si>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</si>
  <si>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</si>
  <si>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</si>
  <si>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</si>
  <si>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</si>
  <si>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</si>
  <si>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</si>
  <si>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</si>
  <si>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</si>
  <si>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2014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</si>
  <si>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</si>
  <si>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</si>
  <si>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</si>
  <si>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</si>
  <si>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</si>
  <si>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</si>
  <si>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</si>
  <si>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 xml:space="preserve"> за 2014 г. </t>
  </si>
  <si>
    <r>
      <t>факт</t>
    </r>
    <r>
      <rPr>
        <b/>
        <sz val="11"/>
        <rFont val="Times New Roman"/>
        <family val="1"/>
      </rPr>
      <t xml:space="preserve"> за 2014 год</t>
    </r>
  </si>
  <si>
    <t>уровень финансирования, %</t>
  </si>
  <si>
    <t xml:space="preserve">1. Программа "Развитие сферы культуры и спорта в Ганьковском сельском поселении на 2014-2017 годы" 
</t>
  </si>
  <si>
    <t>1.Организация библиотечного обслуживания населения, комплектование и обеспечение сохранности библиотечных фондов библиотеки поселения</t>
  </si>
  <si>
    <t xml:space="preserve">1.Обеспечение выполнения деятельности муниципального учреждения
(Ганьковский КЦ)
</t>
  </si>
  <si>
    <t>2. Доведения средней заработной платы работников учреждений культуры до «дорожной карты» (в размере 25% -2014 год,)</t>
  </si>
  <si>
    <t>2.Создание условий для организации досуга и обеспечения жителей поселения услугами организаций культуры. 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</si>
  <si>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 xml:space="preserve">3.Обеспечение выполнения деятельности муниципального учреждения
(Ганьковский КЦ)
</t>
  </si>
  <si>
    <t>4. Доведение средней заработной платы работников учреждений культуры до «дорожной карты» в размере (в размере 25% -2014 год)</t>
  </si>
  <si>
    <t>Подпрограмма «Развитие физической культуры и спорта в Ганьковском сельском поселении на 2014-2017 годы»</t>
  </si>
  <si>
    <t xml:space="preserve">2.Организация культурно-досуговых мероприятий </t>
  </si>
  <si>
    <t xml:space="preserve">Создание условий для организации физической культуры и спорта в поселении и обеспечения доступности для жителей поселения объектов физкультуры и спорта  </t>
  </si>
  <si>
    <t xml:space="preserve">Выплаты по "дорожной карте" </t>
  </si>
  <si>
    <t>Заработная плата, начисления на заработную плату, оплата слуг связи, транспортных и коммунальных услуг,  оплата услуг по содержанию имущества, приобретение материальных запасов.</t>
  </si>
  <si>
    <t>Заработная плата, начисления на заработную плату</t>
  </si>
  <si>
    <t>Организация спортивных мероприятий</t>
  </si>
  <si>
    <t>2. Программа: «Создание условий для эффективного выполнения органами местного самоуправления своих полномочий на территории Ганьковского сельского поселения на 2014-2017 годы».</t>
  </si>
  <si>
    <t>1.Создание условий для устойчивого развития местного самоуправления в Ганьковском сельском поселении (оплата вознаграждения старостам)</t>
  </si>
  <si>
    <t>2. Благоустройство сельских населенных пунктов Ганьковского сельского поселения</t>
  </si>
  <si>
    <t>3. Повышение уровня защиты населенных пунктов и людей от чрезвычайных ситуаций, связанных с пожарами</t>
  </si>
  <si>
    <t>Денежное вознаграждение старост сельских нас.пунктов(10 чел)</t>
  </si>
  <si>
    <t>Ремонт подвесного пешеходного моста через реку Капша в д.Теренино,приобретение контейнеров.д.Ганьково.д.Михалево,приобретение материалов,оборудование и установка уличного освещения, содержание территории нас.пунктов, содержание свалок,сельского кладбища</t>
  </si>
  <si>
    <t>Приобретение и установка емкости искусственного пож.водоема в д.Наволок, ликвидация последствий ЧС,приобретение материалов для ГО,ЧС и ПБ</t>
  </si>
  <si>
    <t>3. Программа ««Обеспечение устойчивого функционирования и развития коммунальной и инженерной инфраструктуры в Ганьковском сельском поселении на 2014-2017 годы»</t>
  </si>
  <si>
    <t>1.Поддержка коммунального хозяйства</t>
  </si>
  <si>
    <t>Создание материально-технической базы</t>
  </si>
  <si>
    <t>Капитальный ремонт участка тепловых сетей от точки А до жилого дома №16 д.Ганьково</t>
  </si>
  <si>
    <t>Капитальный ремонт участка тепловых сетей от котельной до точки «А» д.Еремина Гора</t>
  </si>
  <si>
    <t>Замена котла с технологической обвязкой трубопроводов ГВС  в котельной № 1 деревни Ганьково</t>
  </si>
  <si>
    <t>Приобретение оборудование в котельные</t>
  </si>
  <si>
    <t>4. Программа: ««Содержание и ремонт автомобильных дорог общего пользования местного значения в Ганьковском сельском поселении на 2014-2017 годы»</t>
  </si>
  <si>
    <t>Капитальный ремонт тепловых сетей</t>
  </si>
  <si>
    <t>Приобретение котла</t>
  </si>
  <si>
    <t>1.Проектирование и строительство (реконструкция) автомобильных дорог общего пользования местного значения</t>
  </si>
  <si>
    <t>Реконструкция автодороги «Подъезд к пос.Мехбаза, в том числе проектно-изыскательские работы (завершение работ за счет остатков  субсидии из областного бюджета, потребность в котором подтверждена)</t>
  </si>
  <si>
    <t>2. Капитальный ремонт и ремонт дорог местного значения</t>
  </si>
  <si>
    <t>Ремонт автомобильной дороги общего пользо-вания местного значения д.Ганьково ул.Советская</t>
  </si>
  <si>
    <t xml:space="preserve">Ремонт дорог местного значения п. Мехбаза ул.Студенческая,ул. Строительная  </t>
  </si>
  <si>
    <t>Проектные работы</t>
  </si>
  <si>
    <t>Ремонт автомобильной дороги</t>
  </si>
  <si>
    <t>Ремонт дорог местного значения</t>
  </si>
  <si>
    <t>Содержание дорог(очистка от снега.поддержание транспортно-эксплутационного состояния дорог,освещение дорог)</t>
  </si>
  <si>
    <t>3. Содержание автомобильных дорог местного значения</t>
  </si>
  <si>
    <t>Итого по Ганьковскому сельскому поселению</t>
  </si>
  <si>
    <t>об уровне финансирования  муниципальных программ Ганьковского сельского поселения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</si>
</sst>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5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18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7" fontId="10" fillId="0" borderId="10" xfId="0" applyNumberFormat="1" applyFont="1" applyBorder="1" applyAlignment="1">
      <alignment horizontal="center" vertical="center" wrapText="1"/>
    </xf>
    <xf numFmtId="187" fontId="10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 wrapText="1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87" fontId="1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8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87" fontId="3" fillId="2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vertical="top" wrapText="1"/>
    </xf>
    <xf numFmtId="198" fontId="3" fillId="24" borderId="10" xfId="0" applyNumberFormat="1" applyFont="1" applyFill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4" fillId="24" borderId="10" xfId="0" applyNumberFormat="1" applyFont="1" applyFill="1" applyBorder="1" applyAlignment="1">
      <alignment horizontal="center" vertical="center"/>
    </xf>
    <xf numFmtId="198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32" fillId="0" borderId="10" xfId="0" applyFont="1" applyBorder="1" applyAlignment="1">
      <alignment vertical="top" wrapText="1"/>
    </xf>
    <xf numFmtId="198" fontId="15" fillId="0" borderId="10" xfId="0" applyNumberFormat="1" applyFont="1" applyBorder="1" applyAlignment="1">
      <alignment horizontal="center" wrapText="1"/>
    </xf>
    <xf numFmtId="198" fontId="7" fillId="0" borderId="10" xfId="0" applyNumberFormat="1" applyFont="1" applyBorder="1" applyAlignment="1">
      <alignment horizontal="center" wrapText="1"/>
    </xf>
    <xf numFmtId="198" fontId="7" fillId="0" borderId="14" xfId="0" applyNumberFormat="1" applyFont="1" applyBorder="1" applyAlignment="1">
      <alignment horizontal="center" wrapText="1"/>
    </xf>
    <xf numFmtId="187" fontId="10" fillId="24" borderId="10" xfId="0" applyNumberFormat="1" applyFont="1" applyFill="1" applyBorder="1" applyAlignment="1">
      <alignment horizontal="center" vertical="center"/>
    </xf>
    <xf numFmtId="187" fontId="15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 wrapText="1"/>
    </xf>
    <xf numFmtId="188" fontId="10" fillId="0" borderId="10" xfId="59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left" wrapText="1"/>
    </xf>
    <xf numFmtId="0" fontId="11" fillId="24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98" fontId="3" fillId="24" borderId="18" xfId="0" applyNumberFormat="1" applyFont="1" applyFill="1" applyBorder="1" applyAlignment="1">
      <alignment horizontal="center" vertical="center"/>
    </xf>
    <xf numFmtId="198" fontId="3" fillId="24" borderId="19" xfId="0" applyNumberFormat="1" applyFont="1" applyFill="1" applyBorder="1" applyAlignment="1">
      <alignment horizontal="center" vertical="center"/>
    </xf>
    <xf numFmtId="198" fontId="3" fillId="0" borderId="18" xfId="0" applyNumberFormat="1" applyFont="1" applyBorder="1" applyAlignment="1">
      <alignment horizontal="center" vertical="center"/>
    </xf>
    <xf numFmtId="198" fontId="3" fillId="0" borderId="1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23" xfId="0" applyFont="1" applyBorder="1" applyAlignment="1">
      <alignment/>
    </xf>
    <xf numFmtId="0" fontId="13" fillId="0" borderId="11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11" fillId="24" borderId="26" xfId="0" applyFont="1" applyFill="1" applyBorder="1" applyAlignment="1">
      <alignment horizontal="left" vertical="top" wrapText="1"/>
    </xf>
    <xf numFmtId="0" fontId="11" fillId="24" borderId="27" xfId="0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5.75">
      <c r="A2" s="94" t="s">
        <v>65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.75">
      <c r="A3" s="94" t="s">
        <v>20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6.5" thickBot="1">
      <c r="A4" s="94" t="s">
        <v>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">
      <c r="A5" s="71" t="s">
        <v>9</v>
      </c>
      <c r="B5" s="85" t="s">
        <v>10</v>
      </c>
      <c r="C5" s="86"/>
      <c r="D5" s="86"/>
      <c r="E5" s="86"/>
      <c r="F5" s="87"/>
      <c r="G5" s="85" t="s">
        <v>10</v>
      </c>
      <c r="H5" s="88"/>
      <c r="I5" s="88"/>
      <c r="J5" s="88"/>
      <c r="K5" s="89"/>
      <c r="L5" s="74" t="s">
        <v>11</v>
      </c>
    </row>
    <row r="6" spans="1:12" ht="16.5" thickBot="1">
      <c r="A6" s="72"/>
      <c r="B6" s="78" t="s">
        <v>12</v>
      </c>
      <c r="C6" s="79"/>
      <c r="D6" s="79"/>
      <c r="E6" s="79"/>
      <c r="F6" s="80"/>
      <c r="G6" s="78" t="s">
        <v>21</v>
      </c>
      <c r="H6" s="81"/>
      <c r="I6" s="81"/>
      <c r="J6" s="81"/>
      <c r="K6" s="82"/>
      <c r="L6" s="75"/>
    </row>
    <row r="7" spans="1:12" ht="16.5" thickBot="1">
      <c r="A7" s="72"/>
      <c r="B7" s="18" t="s">
        <v>13</v>
      </c>
      <c r="C7" s="64" t="s">
        <v>14</v>
      </c>
      <c r="D7" s="65"/>
      <c r="E7" s="65"/>
      <c r="F7" s="66"/>
      <c r="G7" s="18" t="s">
        <v>13</v>
      </c>
      <c r="H7" s="64" t="s">
        <v>14</v>
      </c>
      <c r="I7" s="65"/>
      <c r="J7" s="65"/>
      <c r="K7" s="66"/>
      <c r="L7" s="76"/>
    </row>
    <row r="8" spans="1:12" ht="24.75" thickBot="1">
      <c r="A8" s="73"/>
      <c r="B8" s="19" t="s">
        <v>15</v>
      </c>
      <c r="C8" s="20" t="s">
        <v>16</v>
      </c>
      <c r="D8" s="20" t="s">
        <v>17</v>
      </c>
      <c r="E8" s="20" t="s">
        <v>18</v>
      </c>
      <c r="F8" s="20" t="s">
        <v>19</v>
      </c>
      <c r="G8" s="21" t="s">
        <v>15</v>
      </c>
      <c r="H8" s="20" t="s">
        <v>16</v>
      </c>
      <c r="I8" s="20" t="s">
        <v>17</v>
      </c>
      <c r="J8" s="20" t="s">
        <v>18</v>
      </c>
      <c r="K8" s="20" t="s">
        <v>19</v>
      </c>
      <c r="L8" s="77"/>
    </row>
    <row r="9" spans="1:12" ht="1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9">
        <v>12</v>
      </c>
    </row>
    <row r="10" spans="1:12" ht="18.75" customHeight="1">
      <c r="A10" s="90" t="s">
        <v>23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</row>
    <row r="11" spans="1:12" ht="66.75" customHeight="1">
      <c r="A11" s="61" t="s">
        <v>24</v>
      </c>
      <c r="B11" s="47">
        <v>704</v>
      </c>
      <c r="C11" s="48"/>
      <c r="D11" s="48">
        <v>162.2</v>
      </c>
      <c r="E11" s="47">
        <v>541.8</v>
      </c>
      <c r="F11" s="48"/>
      <c r="G11" s="47">
        <v>694.5</v>
      </c>
      <c r="H11" s="48"/>
      <c r="I11" s="48">
        <v>162.2</v>
      </c>
      <c r="J11" s="47">
        <v>532.3</v>
      </c>
      <c r="K11" s="48"/>
      <c r="L11" s="51"/>
    </row>
    <row r="12" spans="1:12" ht="96" customHeight="1">
      <c r="A12" s="52" t="s">
        <v>25</v>
      </c>
      <c r="B12" s="49">
        <f>B11-B13</f>
        <v>482.4</v>
      </c>
      <c r="C12" s="49"/>
      <c r="D12" s="49">
        <f aca="true" t="shared" si="0" ref="D12:J12">D11-D13</f>
        <v>0</v>
      </c>
      <c r="E12" s="49">
        <f t="shared" si="0"/>
        <v>482.4</v>
      </c>
      <c r="F12" s="49"/>
      <c r="G12" s="49">
        <f t="shared" si="0"/>
        <v>472.9</v>
      </c>
      <c r="H12" s="49">
        <f t="shared" si="0"/>
        <v>0</v>
      </c>
      <c r="I12" s="49">
        <f t="shared" si="0"/>
        <v>0</v>
      </c>
      <c r="J12" s="49">
        <f t="shared" si="0"/>
        <v>472.9</v>
      </c>
      <c r="K12" s="50"/>
      <c r="L12" s="51" t="s">
        <v>34</v>
      </c>
    </row>
    <row r="13" spans="1:12" ht="51.75" customHeight="1">
      <c r="A13" s="52" t="s">
        <v>26</v>
      </c>
      <c r="B13" s="49">
        <v>221.6</v>
      </c>
      <c r="C13" s="50"/>
      <c r="D13" s="50">
        <v>162.2</v>
      </c>
      <c r="E13" s="49">
        <v>59.4</v>
      </c>
      <c r="F13" s="50"/>
      <c r="G13" s="49">
        <v>221.6</v>
      </c>
      <c r="H13" s="50"/>
      <c r="I13" s="50">
        <v>162.2</v>
      </c>
      <c r="J13" s="49">
        <v>59.4</v>
      </c>
      <c r="K13" s="50"/>
      <c r="L13" s="23" t="s">
        <v>33</v>
      </c>
    </row>
    <row r="14" spans="1:12" ht="146.25" customHeight="1">
      <c r="A14" s="61" t="s">
        <v>27</v>
      </c>
      <c r="B14" s="47">
        <v>2681.7</v>
      </c>
      <c r="C14" s="48"/>
      <c r="D14" s="48">
        <v>422.5</v>
      </c>
      <c r="E14" s="47">
        <v>2259.2</v>
      </c>
      <c r="F14" s="48"/>
      <c r="G14" s="47">
        <v>2678.5</v>
      </c>
      <c r="H14" s="48"/>
      <c r="I14" s="48">
        <v>422.5</v>
      </c>
      <c r="J14" s="47">
        <v>2256</v>
      </c>
      <c r="K14" s="48"/>
      <c r="L14" s="23"/>
    </row>
    <row r="15" spans="1:12" ht="94.5" customHeight="1">
      <c r="A15" s="23" t="s">
        <v>28</v>
      </c>
      <c r="B15" s="49">
        <f>B14-B16</f>
        <v>2123.7</v>
      </c>
      <c r="C15" s="49"/>
      <c r="D15" s="49">
        <f aca="true" t="shared" si="1" ref="D15:J15">D14-D16</f>
        <v>0</v>
      </c>
      <c r="E15" s="49">
        <f t="shared" si="1"/>
        <v>2123.7</v>
      </c>
      <c r="F15" s="49"/>
      <c r="G15" s="49">
        <f t="shared" si="1"/>
        <v>2120.5</v>
      </c>
      <c r="H15" s="49"/>
      <c r="I15" s="49">
        <f t="shared" si="1"/>
        <v>0</v>
      </c>
      <c r="J15" s="49">
        <f t="shared" si="1"/>
        <v>2120.5</v>
      </c>
      <c r="K15" s="50"/>
      <c r="L15" s="51" t="s">
        <v>34</v>
      </c>
    </row>
    <row r="16" spans="1:12" ht="49.5" customHeight="1">
      <c r="A16" s="23" t="s">
        <v>29</v>
      </c>
      <c r="B16" s="49">
        <v>558</v>
      </c>
      <c r="C16" s="50"/>
      <c r="D16" s="50">
        <v>422.5</v>
      </c>
      <c r="E16" s="49">
        <v>135.5</v>
      </c>
      <c r="F16" s="50"/>
      <c r="G16" s="49">
        <v>558</v>
      </c>
      <c r="H16" s="50"/>
      <c r="I16" s="50">
        <v>422.5</v>
      </c>
      <c r="J16" s="49">
        <v>135.5</v>
      </c>
      <c r="K16" s="50"/>
      <c r="L16" s="23" t="s">
        <v>33</v>
      </c>
    </row>
    <row r="17" spans="1:12" ht="51" customHeight="1">
      <c r="A17" s="62" t="s">
        <v>30</v>
      </c>
      <c r="B17" s="67">
        <v>778</v>
      </c>
      <c r="C17" s="69"/>
      <c r="D17" s="69"/>
      <c r="E17" s="67">
        <v>778</v>
      </c>
      <c r="F17" s="69"/>
      <c r="G17" s="67">
        <v>778</v>
      </c>
      <c r="H17" s="69"/>
      <c r="I17" s="69"/>
      <c r="J17" s="67">
        <v>778</v>
      </c>
      <c r="K17" s="69"/>
      <c r="L17" s="83"/>
    </row>
    <row r="18" spans="1:12" ht="63.75" customHeight="1">
      <c r="A18" s="62" t="s">
        <v>32</v>
      </c>
      <c r="B18" s="68"/>
      <c r="C18" s="70"/>
      <c r="D18" s="70"/>
      <c r="E18" s="68"/>
      <c r="F18" s="70"/>
      <c r="G18" s="68"/>
      <c r="H18" s="70"/>
      <c r="I18" s="70"/>
      <c r="J18" s="68"/>
      <c r="K18" s="70"/>
      <c r="L18" s="84"/>
    </row>
    <row r="19" spans="1:12" ht="49.5" customHeight="1">
      <c r="A19" s="23" t="s">
        <v>25</v>
      </c>
      <c r="B19" s="49">
        <v>770</v>
      </c>
      <c r="C19" s="49"/>
      <c r="D19" s="49"/>
      <c r="E19" s="49">
        <v>770</v>
      </c>
      <c r="F19" s="49"/>
      <c r="G19" s="49">
        <v>770</v>
      </c>
      <c r="H19" s="49"/>
      <c r="I19" s="49"/>
      <c r="J19" s="49">
        <v>770</v>
      </c>
      <c r="K19" s="48"/>
      <c r="L19" s="23" t="s">
        <v>35</v>
      </c>
    </row>
    <row r="20" spans="1:12" ht="49.5" customHeight="1">
      <c r="A20" s="23" t="s">
        <v>31</v>
      </c>
      <c r="B20" s="49">
        <v>8</v>
      </c>
      <c r="C20" s="50"/>
      <c r="D20" s="50"/>
      <c r="E20" s="49">
        <v>8</v>
      </c>
      <c r="F20" s="50"/>
      <c r="G20" s="49">
        <v>8</v>
      </c>
      <c r="H20" s="50"/>
      <c r="I20" s="50"/>
      <c r="J20" s="49">
        <v>8</v>
      </c>
      <c r="K20" s="48"/>
      <c r="L20" s="23" t="s">
        <v>36</v>
      </c>
    </row>
    <row r="21" spans="1:12" ht="49.5" customHeight="1">
      <c r="A21" s="46" t="s">
        <v>3</v>
      </c>
      <c r="B21" s="47">
        <f>B11+B14+B17</f>
        <v>4163.7</v>
      </c>
      <c r="C21" s="47">
        <f aca="true" t="shared" si="2" ref="C21:K21">C11+C14+C17</f>
        <v>0</v>
      </c>
      <c r="D21" s="47">
        <f t="shared" si="2"/>
        <v>584.7</v>
      </c>
      <c r="E21" s="47">
        <f t="shared" si="2"/>
        <v>3579</v>
      </c>
      <c r="F21" s="47">
        <f t="shared" si="2"/>
        <v>0</v>
      </c>
      <c r="G21" s="47">
        <f t="shared" si="2"/>
        <v>4151</v>
      </c>
      <c r="H21" s="47">
        <f t="shared" si="2"/>
        <v>0</v>
      </c>
      <c r="I21" s="47">
        <f t="shared" si="2"/>
        <v>584.7</v>
      </c>
      <c r="J21" s="47">
        <f t="shared" si="2"/>
        <v>3566.3</v>
      </c>
      <c r="K21" s="47">
        <f t="shared" si="2"/>
        <v>0</v>
      </c>
      <c r="L21" s="23"/>
    </row>
    <row r="22" spans="1:12" ht="16.5" customHeight="1">
      <c r="A22" s="30" t="s">
        <v>22</v>
      </c>
      <c r="B22" s="5"/>
      <c r="C22" s="5"/>
      <c r="D22" s="5"/>
      <c r="E22" s="5"/>
      <c r="F22" s="5"/>
      <c r="G22" s="10">
        <f>G21/B21</f>
        <v>0.9969498282777338</v>
      </c>
      <c r="H22" s="10"/>
      <c r="I22" s="10"/>
      <c r="J22" s="10"/>
      <c r="K22" s="10"/>
      <c r="L22" s="31"/>
    </row>
    <row r="23" spans="1:12" ht="31.5" customHeight="1">
      <c r="A23" s="63" t="s">
        <v>37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</row>
    <row r="24" spans="1:12" ht="57" customHeight="1">
      <c r="A24" s="52" t="s">
        <v>38</v>
      </c>
      <c r="B24" s="1">
        <v>87.7</v>
      </c>
      <c r="C24" s="8"/>
      <c r="D24" s="1"/>
      <c r="E24" s="1">
        <v>87.7</v>
      </c>
      <c r="F24" s="8"/>
      <c r="G24" s="1">
        <v>87.7</v>
      </c>
      <c r="H24" s="8"/>
      <c r="I24" s="1"/>
      <c r="J24" s="1">
        <v>87.7</v>
      </c>
      <c r="K24" s="8"/>
      <c r="L24" s="4" t="s">
        <v>41</v>
      </c>
    </row>
    <row r="25" spans="1:12" ht="129.75" customHeight="1">
      <c r="A25" s="52" t="s">
        <v>39</v>
      </c>
      <c r="B25" s="1">
        <v>1729.7</v>
      </c>
      <c r="C25" s="8"/>
      <c r="D25" s="1">
        <v>511.15</v>
      </c>
      <c r="E25" s="1">
        <v>1218.55</v>
      </c>
      <c r="F25" s="8"/>
      <c r="G25" s="1">
        <v>1726.1</v>
      </c>
      <c r="H25" s="8"/>
      <c r="I25" s="1">
        <v>511.15</v>
      </c>
      <c r="J25" s="1">
        <v>1214.95</v>
      </c>
      <c r="K25" s="8"/>
      <c r="L25" s="23" t="s">
        <v>42</v>
      </c>
    </row>
    <row r="26" spans="1:12" ht="78.75" customHeight="1">
      <c r="A26" s="52" t="s">
        <v>40</v>
      </c>
      <c r="B26" s="1">
        <v>416.2</v>
      </c>
      <c r="C26" s="8"/>
      <c r="D26" s="1">
        <v>355.72</v>
      </c>
      <c r="E26" s="1">
        <v>60.48</v>
      </c>
      <c r="F26" s="8"/>
      <c r="G26" s="1">
        <v>406.72</v>
      </c>
      <c r="H26" s="8"/>
      <c r="I26" s="1">
        <v>355.72</v>
      </c>
      <c r="J26" s="1">
        <v>51</v>
      </c>
      <c r="K26" s="32"/>
      <c r="L26" s="23" t="s">
        <v>43</v>
      </c>
    </row>
    <row r="27" spans="1:12" ht="17.25" customHeight="1">
      <c r="A27" s="33" t="s">
        <v>3</v>
      </c>
      <c r="B27" s="9">
        <f>C27+D27+E27+F27</f>
        <v>2233.6</v>
      </c>
      <c r="C27" s="9">
        <f aca="true" t="shared" si="3" ref="C27:K27">C26+C25+C24</f>
        <v>0</v>
      </c>
      <c r="D27" s="9">
        <f t="shared" si="3"/>
        <v>866.87</v>
      </c>
      <c r="E27" s="9">
        <f t="shared" si="3"/>
        <v>1366.73</v>
      </c>
      <c r="F27" s="9">
        <f t="shared" si="3"/>
        <v>0</v>
      </c>
      <c r="G27" s="9">
        <f>H27+I27+J27+K27</f>
        <v>2220.52</v>
      </c>
      <c r="H27" s="9">
        <f t="shared" si="3"/>
        <v>0</v>
      </c>
      <c r="I27" s="9">
        <f t="shared" si="3"/>
        <v>866.87</v>
      </c>
      <c r="J27" s="9">
        <f t="shared" si="3"/>
        <v>1353.65</v>
      </c>
      <c r="K27" s="9">
        <f t="shared" si="3"/>
        <v>0</v>
      </c>
      <c r="L27" s="34"/>
    </row>
    <row r="28" spans="1:12" ht="15.75">
      <c r="A28" s="30"/>
      <c r="B28" s="5"/>
      <c r="C28" s="5"/>
      <c r="D28" s="5"/>
      <c r="E28" s="5"/>
      <c r="F28" s="5"/>
      <c r="G28" s="10">
        <f>100%/(B27/G27)</f>
        <v>0.9941439828080229</v>
      </c>
      <c r="H28" s="10"/>
      <c r="I28" s="10"/>
      <c r="J28" s="10"/>
      <c r="K28" s="10"/>
      <c r="L28" s="31"/>
    </row>
    <row r="29" spans="1:12" ht="32.25" customHeight="1">
      <c r="A29" s="63" t="s">
        <v>44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39" customHeight="1">
      <c r="A30" s="61" t="s">
        <v>45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23"/>
    </row>
    <row r="31" spans="1:12" ht="27" customHeight="1">
      <c r="A31" s="52" t="s">
        <v>46</v>
      </c>
      <c r="B31" s="55">
        <v>441</v>
      </c>
      <c r="C31" s="55">
        <v>0</v>
      </c>
      <c r="D31" s="55"/>
      <c r="E31" s="55">
        <v>441</v>
      </c>
      <c r="F31" s="55"/>
      <c r="G31" s="55">
        <v>88.4</v>
      </c>
      <c r="H31" s="55"/>
      <c r="I31" s="55"/>
      <c r="J31" s="55">
        <v>88.4</v>
      </c>
      <c r="K31" s="55"/>
      <c r="L31" s="4" t="s">
        <v>50</v>
      </c>
    </row>
    <row r="32" spans="1:12" ht="42" customHeight="1">
      <c r="A32" s="53" t="s">
        <v>47</v>
      </c>
      <c r="B32" s="56">
        <v>1022.2</v>
      </c>
      <c r="C32" s="55"/>
      <c r="D32" s="55">
        <v>899</v>
      </c>
      <c r="E32" s="55">
        <v>123.2</v>
      </c>
      <c r="F32" s="55"/>
      <c r="G32" s="55">
        <v>1022.2</v>
      </c>
      <c r="H32" s="55"/>
      <c r="I32" s="55">
        <v>899</v>
      </c>
      <c r="J32" s="55">
        <v>123.2</v>
      </c>
      <c r="K32" s="55"/>
      <c r="L32" s="4" t="s">
        <v>52</v>
      </c>
    </row>
    <row r="33" spans="1:12" ht="38.25" customHeight="1">
      <c r="A33" s="53" t="s">
        <v>48</v>
      </c>
      <c r="B33" s="56">
        <v>389.6</v>
      </c>
      <c r="C33" s="55"/>
      <c r="D33" s="55">
        <v>359</v>
      </c>
      <c r="E33" s="55">
        <v>30.6</v>
      </c>
      <c r="F33" s="55"/>
      <c r="G33" s="55">
        <v>389.6</v>
      </c>
      <c r="H33" s="55"/>
      <c r="I33" s="55">
        <v>359</v>
      </c>
      <c r="J33" s="55">
        <v>30.6</v>
      </c>
      <c r="K33" s="55"/>
      <c r="L33" s="4" t="s">
        <v>52</v>
      </c>
    </row>
    <row r="34" spans="1:12" ht="42.75" customHeight="1">
      <c r="A34" s="53" t="s">
        <v>49</v>
      </c>
      <c r="B34" s="56">
        <v>1669.4</v>
      </c>
      <c r="C34" s="55">
        <v>0</v>
      </c>
      <c r="D34" s="55">
        <v>1568</v>
      </c>
      <c r="E34" s="55">
        <v>101.4</v>
      </c>
      <c r="F34" s="55">
        <v>0</v>
      </c>
      <c r="G34" s="55">
        <v>1549.3</v>
      </c>
      <c r="H34" s="55">
        <v>0</v>
      </c>
      <c r="I34" s="55">
        <v>1447.9</v>
      </c>
      <c r="J34" s="55">
        <v>101.4</v>
      </c>
      <c r="K34" s="55">
        <v>0</v>
      </c>
      <c r="L34" s="4" t="s">
        <v>53</v>
      </c>
    </row>
    <row r="35" spans="1:12" ht="19.5" customHeight="1">
      <c r="A35" s="33" t="s">
        <v>3</v>
      </c>
      <c r="B35" s="9">
        <f>C35+D35+E35+F35</f>
        <v>3522.2</v>
      </c>
      <c r="C35" s="35">
        <v>0</v>
      </c>
      <c r="D35" s="36">
        <f>SUM(D30:D34)</f>
        <v>2826</v>
      </c>
      <c r="E35" s="35">
        <f>SUM(E30:E34)</f>
        <v>696.2</v>
      </c>
      <c r="F35" s="35">
        <v>0</v>
      </c>
      <c r="G35" s="9">
        <f>H35+I35+J35+K35</f>
        <v>3049.5</v>
      </c>
      <c r="H35" s="35">
        <v>0</v>
      </c>
      <c r="I35" s="36">
        <f>SUM(I30:I34)</f>
        <v>2705.9</v>
      </c>
      <c r="J35" s="35">
        <f>SUM(J30:J34)</f>
        <v>343.6</v>
      </c>
      <c r="K35" s="35">
        <v>0</v>
      </c>
      <c r="L35" s="37"/>
    </row>
    <row r="36" spans="1:12" ht="15.75">
      <c r="A36" s="30"/>
      <c r="B36" s="5"/>
      <c r="C36" s="5"/>
      <c r="D36" s="5"/>
      <c r="E36" s="5"/>
      <c r="F36" s="5"/>
      <c r="G36" s="10">
        <f>100%/(B35/G35)</f>
        <v>0.8657941059565045</v>
      </c>
      <c r="H36" s="10"/>
      <c r="I36" s="10"/>
      <c r="J36" s="10"/>
      <c r="K36" s="10"/>
      <c r="L36" s="31"/>
    </row>
    <row r="37" spans="1:12" ht="23.25" customHeight="1">
      <c r="A37" s="63" t="s">
        <v>51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57" customHeight="1">
      <c r="A38" s="61" t="s">
        <v>54</v>
      </c>
      <c r="B38" s="22">
        <f>B39</f>
        <v>355.7</v>
      </c>
      <c r="C38" s="22"/>
      <c r="D38" s="22">
        <f aca="true" t="shared" si="4" ref="D38:K38">D39</f>
        <v>355.7</v>
      </c>
      <c r="E38" s="22">
        <f t="shared" si="4"/>
        <v>0</v>
      </c>
      <c r="F38" s="22">
        <f t="shared" si="4"/>
        <v>0</v>
      </c>
      <c r="G38" s="22">
        <f t="shared" si="4"/>
        <v>355.7</v>
      </c>
      <c r="H38" s="22"/>
      <c r="I38" s="22">
        <f t="shared" si="4"/>
        <v>355.7</v>
      </c>
      <c r="J38" s="22">
        <f t="shared" si="4"/>
        <v>0</v>
      </c>
      <c r="K38" s="22">
        <f t="shared" si="4"/>
        <v>0</v>
      </c>
      <c r="L38" s="37"/>
    </row>
    <row r="39" spans="1:12" ht="83.25" customHeight="1">
      <c r="A39" s="52" t="s">
        <v>55</v>
      </c>
      <c r="B39" s="3">
        <v>355.7</v>
      </c>
      <c r="C39" s="24"/>
      <c r="D39" s="3">
        <v>355.7</v>
      </c>
      <c r="E39" s="3"/>
      <c r="F39" s="24"/>
      <c r="G39" s="25">
        <v>355.7</v>
      </c>
      <c r="H39" s="24"/>
      <c r="I39" s="3">
        <v>355.7</v>
      </c>
      <c r="J39" s="3"/>
      <c r="K39" s="24"/>
      <c r="L39" s="26" t="s">
        <v>59</v>
      </c>
    </row>
    <row r="40" spans="1:12" ht="27" customHeight="1">
      <c r="A40" s="61" t="s">
        <v>56</v>
      </c>
      <c r="B40" s="60">
        <f>B41+B42</f>
        <v>6164.5</v>
      </c>
      <c r="C40" s="60">
        <f aca="true" t="shared" si="5" ref="C40:K40">C41+C42</f>
        <v>0</v>
      </c>
      <c r="D40" s="60">
        <f t="shared" si="5"/>
        <v>3071.5</v>
      </c>
      <c r="E40" s="60">
        <f t="shared" si="5"/>
        <v>3093</v>
      </c>
      <c r="F40" s="60">
        <f t="shared" si="5"/>
        <v>0</v>
      </c>
      <c r="G40" s="60">
        <f t="shared" si="5"/>
        <v>5392.9</v>
      </c>
      <c r="H40" s="60">
        <f t="shared" si="5"/>
        <v>0</v>
      </c>
      <c r="I40" s="60">
        <f t="shared" si="5"/>
        <v>3071.5</v>
      </c>
      <c r="J40" s="60">
        <f t="shared" si="5"/>
        <v>2321.3999999999996</v>
      </c>
      <c r="K40" s="60">
        <f t="shared" si="5"/>
        <v>0</v>
      </c>
      <c r="L40" s="38" t="s">
        <v>0</v>
      </c>
    </row>
    <row r="41" spans="1:12" ht="53.25" customHeight="1">
      <c r="A41" s="52" t="s">
        <v>57</v>
      </c>
      <c r="B41" s="25">
        <v>4215.8</v>
      </c>
      <c r="C41" s="25"/>
      <c r="D41" s="25">
        <v>3071.5</v>
      </c>
      <c r="E41" s="25">
        <v>1144.3</v>
      </c>
      <c r="F41" s="25"/>
      <c r="G41" s="25">
        <v>4215.8</v>
      </c>
      <c r="H41" s="25"/>
      <c r="I41" s="25">
        <v>3071.5</v>
      </c>
      <c r="J41" s="25">
        <v>1144.3</v>
      </c>
      <c r="K41" s="59"/>
      <c r="L41" s="37" t="s">
        <v>60</v>
      </c>
    </row>
    <row r="42" spans="1:12" ht="40.5" customHeight="1">
      <c r="A42" s="52" t="s">
        <v>58</v>
      </c>
      <c r="B42" s="25">
        <v>1948.7</v>
      </c>
      <c r="C42" s="39"/>
      <c r="D42" s="39"/>
      <c r="E42" s="39">
        <v>1948.7</v>
      </c>
      <c r="F42" s="24"/>
      <c r="G42" s="25">
        <v>1177.1</v>
      </c>
      <c r="H42" s="40"/>
      <c r="I42" s="40"/>
      <c r="J42" s="24">
        <v>1177.1</v>
      </c>
      <c r="K42" s="41"/>
      <c r="L42" s="42" t="s">
        <v>61</v>
      </c>
    </row>
    <row r="43" spans="1:12" ht="50.25" customHeight="1">
      <c r="A43" s="61" t="s">
        <v>63</v>
      </c>
      <c r="B43" s="22">
        <v>850</v>
      </c>
      <c r="C43" s="7"/>
      <c r="D43" s="7"/>
      <c r="E43" s="57">
        <v>850</v>
      </c>
      <c r="F43" s="6"/>
      <c r="G43" s="22">
        <v>386.8</v>
      </c>
      <c r="H43" s="58"/>
      <c r="I43" s="58"/>
      <c r="J43" s="58">
        <v>386.8</v>
      </c>
      <c r="K43" s="11"/>
      <c r="L43" s="26" t="s">
        <v>62</v>
      </c>
    </row>
    <row r="44" spans="1:12" ht="20.25" customHeight="1">
      <c r="A44" s="33" t="s">
        <v>3</v>
      </c>
      <c r="B44" s="43">
        <f>B38+B40+B43</f>
        <v>7370.2</v>
      </c>
      <c r="C44" s="43">
        <f aca="true" t="shared" si="6" ref="C44:K44">C38+C40+C43</f>
        <v>0</v>
      </c>
      <c r="D44" s="43">
        <f t="shared" si="6"/>
        <v>3427.2</v>
      </c>
      <c r="E44" s="43">
        <f t="shared" si="6"/>
        <v>3943</v>
      </c>
      <c r="F44" s="43">
        <f t="shared" si="6"/>
        <v>0</v>
      </c>
      <c r="G44" s="43">
        <f t="shared" si="6"/>
        <v>6135.4</v>
      </c>
      <c r="H44" s="43">
        <f t="shared" si="6"/>
        <v>0</v>
      </c>
      <c r="I44" s="43">
        <f t="shared" si="6"/>
        <v>3427.2</v>
      </c>
      <c r="J44" s="43">
        <f t="shared" si="6"/>
        <v>2708.2</v>
      </c>
      <c r="K44" s="43">
        <f t="shared" si="6"/>
        <v>0</v>
      </c>
      <c r="L44" s="37"/>
    </row>
    <row r="45" spans="1:12" ht="15.75">
      <c r="A45" s="30"/>
      <c r="B45" s="5"/>
      <c r="C45" s="5"/>
      <c r="D45" s="5"/>
      <c r="E45" s="5"/>
      <c r="F45" s="5"/>
      <c r="G45" s="10">
        <f>100%/(B44/G44)</f>
        <v>0.8324604488344958</v>
      </c>
      <c r="H45" s="10"/>
      <c r="I45" s="10"/>
      <c r="J45" s="10"/>
      <c r="K45" s="10"/>
      <c r="L45" s="31"/>
    </row>
    <row r="46" spans="1:12" ht="55.5" customHeight="1">
      <c r="A46" s="44" t="s">
        <v>64</v>
      </c>
      <c r="B46" s="5">
        <f>B21+B27+B35+B44</f>
        <v>17289.7</v>
      </c>
      <c r="C46" s="5">
        <f aca="true" t="shared" si="7" ref="C46:K46">C21+C27+C35+C44</f>
        <v>0</v>
      </c>
      <c r="D46" s="5">
        <f t="shared" si="7"/>
        <v>7704.7699999999995</v>
      </c>
      <c r="E46" s="5">
        <f t="shared" si="7"/>
        <v>9584.93</v>
      </c>
      <c r="F46" s="5">
        <f t="shared" si="7"/>
        <v>0</v>
      </c>
      <c r="G46" s="5">
        <f t="shared" si="7"/>
        <v>15556.42</v>
      </c>
      <c r="H46" s="5">
        <f t="shared" si="7"/>
        <v>0</v>
      </c>
      <c r="I46" s="5">
        <f t="shared" si="7"/>
        <v>7584.67</v>
      </c>
      <c r="J46" s="5">
        <f t="shared" si="7"/>
        <v>7971.750000000001</v>
      </c>
      <c r="K46" s="5">
        <f t="shared" si="7"/>
        <v>0</v>
      </c>
      <c r="L46" s="31"/>
    </row>
    <row r="47" spans="1:12" ht="18.75">
      <c r="A47" s="44"/>
      <c r="B47" s="45" t="s">
        <v>4</v>
      </c>
      <c r="C47" s="45" t="s">
        <v>5</v>
      </c>
      <c r="D47" s="45" t="s">
        <v>6</v>
      </c>
      <c r="E47" s="45" t="s">
        <v>7</v>
      </c>
      <c r="F47" s="45" t="s">
        <v>1</v>
      </c>
      <c r="G47" s="45" t="s">
        <v>4</v>
      </c>
      <c r="H47" s="45" t="s">
        <v>5</v>
      </c>
      <c r="I47" s="45" t="s">
        <v>6</v>
      </c>
      <c r="J47" s="45" t="s">
        <v>7</v>
      </c>
      <c r="K47" s="45" t="s">
        <v>1</v>
      </c>
      <c r="L47" s="31"/>
    </row>
    <row r="48" spans="1:12" ht="16.5" customHeight="1">
      <c r="A48" s="30"/>
      <c r="B48" s="5"/>
      <c r="C48" s="5"/>
      <c r="D48" s="5"/>
      <c r="E48" s="5"/>
      <c r="F48" s="5"/>
      <c r="G48" s="10">
        <f>100%/(B46/G46)</f>
        <v>0.8997507186359508</v>
      </c>
      <c r="H48" s="10"/>
      <c r="I48" s="10">
        <f>100%/(D46/I46)</f>
        <v>0.9844122537077681</v>
      </c>
      <c r="J48" s="10">
        <f>100%/(E46/J46)</f>
        <v>0.8316962147871712</v>
      </c>
      <c r="K48" s="10"/>
      <c r="L48" s="31"/>
    </row>
    <row r="49" spans="1:12" ht="15.7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4"/>
      <c r="L49" s="15"/>
    </row>
    <row r="50" spans="1:12" ht="15.7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4"/>
      <c r="L50" s="15"/>
    </row>
    <row r="51" spans="1:12" ht="15.75">
      <c r="A51" s="12"/>
      <c r="B51" s="2"/>
      <c r="C51" s="16"/>
      <c r="D51" s="16"/>
      <c r="E51" s="16"/>
      <c r="F51" s="13"/>
      <c r="G51" s="13"/>
      <c r="H51" s="13"/>
      <c r="I51" s="13"/>
      <c r="J51" s="13"/>
      <c r="K51" s="14"/>
      <c r="L51" s="15"/>
    </row>
    <row r="52" spans="1:12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</sheetData>
  <sheetProtection/>
  <mergeCells count="27">
    <mergeCell ref="G5:K5"/>
    <mergeCell ref="A10:L10"/>
    <mergeCell ref="A23:L23"/>
    <mergeCell ref="A1:L1"/>
    <mergeCell ref="A2:L2"/>
    <mergeCell ref="A3:L3"/>
    <mergeCell ref="A4:L4"/>
    <mergeCell ref="A29:L29"/>
    <mergeCell ref="L5:L8"/>
    <mergeCell ref="B6:F6"/>
    <mergeCell ref="G6:K6"/>
    <mergeCell ref="L17:L18"/>
    <mergeCell ref="H17:H18"/>
    <mergeCell ref="I17:I18"/>
    <mergeCell ref="J17:J18"/>
    <mergeCell ref="K17:K18"/>
    <mergeCell ref="B5:F5"/>
    <mergeCell ref="A37:L37"/>
    <mergeCell ref="C7:F7"/>
    <mergeCell ref="H7:K7"/>
    <mergeCell ref="B17:B18"/>
    <mergeCell ref="C17:C18"/>
    <mergeCell ref="D17:D18"/>
    <mergeCell ref="E17:E18"/>
    <mergeCell ref="F17:F18"/>
    <mergeCell ref="G17:G18"/>
    <mergeCell ref="A5:A8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2015-03-26T13:55:56Z</cp:lastPrinted>
  <dcterms:created xsi:type="dcterms:W3CDTF">2006-09-16T00:00:00Z</dcterms:created>
  <dcterms:modified xsi:type="dcterms:W3CDTF">2015-03-30T11:46:09Z</dcterms:modified>
  <cp:category/>
  <cp:version/>
  <cp:contentType/>
  <cp:contentStatus/>
</cp:coreProperties>
</file>