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2"/>
  </bookViews>
  <sheets>
    <sheet name="2 квартал" sheetId="1" r:id="rId1"/>
    <sheet name="3 квартал" sheetId="2" r:id="rId2"/>
    <sheet name="4 квартал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<sst xmlns="http://schemas.openxmlformats.org/spreadsheetml/2006/main" count="138" uniqueCount="45">
  <si>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</si>
  <si>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</si>
  <si>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</si>
  <si>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</si>
  <si>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</si>
  <si>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</si>
  <si>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</si>
  <si>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</si>
  <si>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</si>
  <si>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</si>
  <si>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</si>
  <si>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</si>
  <si>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</si>
  <si>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</si>
  <si>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</si>
  <si>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</si>
  <si>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</si>
  <si>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</si>
  <si>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</si>
  <si>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</si>
  <si>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</si>
  <si>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</si>
  <si>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</si>
  <si>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Устройство контейнерных площадок (д.Кулига- 1 площадка, д. Рандога -1, д. Крючково -1, д. Валдость -2, д. Вяльгино-1, д. Засыпье -1, пос. Новый-2, д. Жар-1, д. Городок-1,д. Пяхта-1, д. Прогаль -1,Имолово-1, Чаголино-1) ИТОГО: 15 пл.</t>
  </si>
  <si>
    <t xml:space="preserve">Вырубка мелколесья в  населенном пункте д. Крючково </t>
  </si>
  <si>
    <t>15 шт.</t>
  </si>
  <si>
    <t>1025 м2</t>
  </si>
  <si>
    <t>1 шт.</t>
  </si>
  <si>
    <t>2672 пог. Мерта</t>
  </si>
  <si>
    <t>4740 пог. Метра</t>
  </si>
  <si>
    <t>Кузнецова Г.В.</t>
  </si>
  <si>
    <t>Пасынкова Ю.Г.</t>
  </si>
  <si>
    <t>Главный бухгалтер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</si>
  <si>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 Пасынкова Ю.Г. (81367)39176   </t>
    </r>
    <r>
      <rPr>
        <sz val="10"/>
        <rFont val="Times New Roman"/>
        <family val="1"/>
      </rPr>
      <t xml:space="preserve">          </t>
    </r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</si>
  <si>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</t>
  </si>
  <si>
    <t xml:space="preserve">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</si>
  <si>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</si>
  <si>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 xml:space="preserve">01.10.2016 года </t>
  </si>
  <si>
    <t xml:space="preserve">  ОТЧЕТ
(ежеквартальный)
об использовании субсидии, предоставленной из областного бюджета Ленинградской области Горскому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01.01.2017 года (нарастающим итогом)
</t>
  </si>
  <si>
    <t>Приобретение контейнеров</t>
  </si>
  <si>
    <t>5 шт</t>
  </si>
  <si>
    <t>Ремонт участка автомобильной дороги по адресу д. Валдость пер. Полевой от дома № 5 до пересечения с улицей Озерная.</t>
  </si>
  <si>
    <t>194 м2</t>
  </si>
  <si>
    <t xml:space="preserve">29.12.2016 года 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</si>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</sst>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8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9;&#1090;&#1088;&#1072;&#1088;&#1086;&#1089;&#1090;&#1099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G5">
            <v>582.58</v>
          </cell>
          <cell r="H5">
            <v>14.46</v>
          </cell>
        </row>
        <row r="6">
          <cell r="G6">
            <v>60</v>
          </cell>
          <cell r="H6">
            <v>1.5</v>
          </cell>
        </row>
        <row r="7">
          <cell r="A7" t="str">
            <v>обустройство пожарного водоема  в д. Новое Село</v>
          </cell>
          <cell r="G7">
            <v>50</v>
          </cell>
          <cell r="H7">
            <v>1.3</v>
          </cell>
        </row>
        <row r="8">
          <cell r="A8" t="str">
            <v>обустройство площадки для забора воды с установкой отбойников д. Новое Село</v>
          </cell>
          <cell r="G8">
            <v>50</v>
          </cell>
          <cell r="H8">
            <v>1.3</v>
          </cell>
        </row>
        <row r="9">
          <cell r="A9" t="str">
            <v>Ремонт автомобильной дороги общего пользования местного значения в н.п. Островок ул. Преображенская </v>
          </cell>
          <cell r="G9">
            <v>840</v>
          </cell>
          <cell r="H9">
            <v>21</v>
          </cell>
        </row>
        <row r="10">
          <cell r="A10" t="str">
            <v>Ремонт автомобильной дороги общего пользования местного значения в н.п. деревня Пяхта ул. Народная  </v>
          </cell>
          <cell r="G10">
            <v>900</v>
          </cell>
          <cell r="H10">
            <v>22.5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7.7109375" style="0" customWidth="1"/>
    <col min="4" max="4" width="9.7109375" style="0" bestFit="1" customWidth="1"/>
  </cols>
  <sheetData>
    <row r="1" spans="1:13" ht="95.25" customHeight="1" thickBo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>
      <c r="A2" s="35" t="s">
        <v>19</v>
      </c>
      <c r="B2" s="35" t="s">
        <v>0</v>
      </c>
      <c r="C2" s="35" t="s">
        <v>1</v>
      </c>
      <c r="D2" s="31" t="s">
        <v>3</v>
      </c>
      <c r="E2" s="29"/>
      <c r="F2" s="30"/>
      <c r="G2" s="28" t="s">
        <v>7</v>
      </c>
      <c r="H2" s="29"/>
      <c r="I2" s="30"/>
      <c r="J2" s="31" t="s">
        <v>21</v>
      </c>
      <c r="K2" s="29"/>
      <c r="L2" s="30"/>
      <c r="M2" s="35" t="s">
        <v>8</v>
      </c>
      <c r="N2" s="1"/>
    </row>
    <row r="3" spans="1:14" ht="53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>
        <v>0</v>
      </c>
      <c r="D5" s="2">
        <f aca="true" t="shared" si="0" ref="D5:D10">E5+F5</f>
        <v>597.0400000000001</v>
      </c>
      <c r="E5" s="3">
        <f>'[1]Лист1'!$G$5</f>
        <v>582.58</v>
      </c>
      <c r="F5" s="3">
        <f>'[1]Лист1'!$H$5</f>
        <v>14.46</v>
      </c>
      <c r="G5" s="2">
        <v>0</v>
      </c>
      <c r="H5" s="3">
        <v>0</v>
      </c>
      <c r="I5" s="3">
        <v>0</v>
      </c>
      <c r="J5" s="2">
        <v>0</v>
      </c>
      <c r="K5" s="3">
        <v>0</v>
      </c>
      <c r="L5" s="3">
        <v>0</v>
      </c>
      <c r="M5" s="2">
        <f aca="true" t="shared" si="1" ref="M5:M10">E5-H5</f>
        <v>582.58</v>
      </c>
      <c r="N5" s="1"/>
    </row>
    <row r="6" spans="1:14" ht="41.25" customHeight="1" thickBot="1">
      <c r="A6" s="20" t="s">
        <v>24</v>
      </c>
      <c r="B6" s="3" t="s">
        <v>26</v>
      </c>
      <c r="C6" s="3">
        <v>0</v>
      </c>
      <c r="D6" s="2">
        <f t="shared" si="0"/>
        <v>61.5</v>
      </c>
      <c r="E6" s="3">
        <f>'[1]Лист1'!$G$6</f>
        <v>60</v>
      </c>
      <c r="F6" s="3">
        <f>'[1]Лист1'!$H$6</f>
        <v>1.5</v>
      </c>
      <c r="G6" s="2">
        <v>0</v>
      </c>
      <c r="H6" s="3">
        <v>0</v>
      </c>
      <c r="I6" s="3">
        <v>0</v>
      </c>
      <c r="J6" s="2">
        <v>0</v>
      </c>
      <c r="K6" s="3">
        <v>0</v>
      </c>
      <c r="L6" s="3">
        <v>0</v>
      </c>
      <c r="M6" s="2">
        <f t="shared" si="1"/>
        <v>60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>
        <v>0</v>
      </c>
      <c r="D7" s="2">
        <f t="shared" si="0"/>
        <v>51.3</v>
      </c>
      <c r="E7" s="3">
        <f>'[1]Лист1'!$G$7</f>
        <v>50</v>
      </c>
      <c r="F7" s="3">
        <f>'[1]Лист1'!$H$7</f>
        <v>1.3</v>
      </c>
      <c r="G7" s="2">
        <v>0</v>
      </c>
      <c r="H7" s="3">
        <v>0</v>
      </c>
      <c r="I7" s="3">
        <v>0</v>
      </c>
      <c r="J7" s="2">
        <v>0</v>
      </c>
      <c r="K7" s="3">
        <v>0</v>
      </c>
      <c r="L7" s="3">
        <v>0</v>
      </c>
      <c r="M7" s="2">
        <f t="shared" si="1"/>
        <v>50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>
        <v>0</v>
      </c>
      <c r="D8" s="2">
        <f t="shared" si="0"/>
        <v>51.3</v>
      </c>
      <c r="E8" s="3">
        <f>'[1]Лист1'!$G$8</f>
        <v>50</v>
      </c>
      <c r="F8" s="3">
        <f>'[1]Лист1'!$H$8</f>
        <v>1.3</v>
      </c>
      <c r="G8" s="2">
        <v>0</v>
      </c>
      <c r="H8" s="3">
        <v>0</v>
      </c>
      <c r="I8" s="3">
        <v>0</v>
      </c>
      <c r="J8" s="2">
        <v>0</v>
      </c>
      <c r="K8" s="3">
        <v>0</v>
      </c>
      <c r="L8" s="3">
        <v>0</v>
      </c>
      <c r="M8" s="2">
        <f t="shared" si="1"/>
        <v>50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>
        <v>0</v>
      </c>
      <c r="D9" s="2">
        <f t="shared" si="0"/>
        <v>861</v>
      </c>
      <c r="E9" s="3">
        <f>'[1]Лист1'!$G$9</f>
        <v>840</v>
      </c>
      <c r="F9" s="3">
        <f>'[1]Лист1'!$H$9</f>
        <v>21</v>
      </c>
      <c r="G9" s="2">
        <v>0</v>
      </c>
      <c r="H9" s="3">
        <v>0</v>
      </c>
      <c r="I9" s="3">
        <v>0</v>
      </c>
      <c r="J9" s="2">
        <v>0</v>
      </c>
      <c r="K9" s="3">
        <v>0</v>
      </c>
      <c r="L9" s="3">
        <v>0</v>
      </c>
      <c r="M9" s="2">
        <f t="shared" si="1"/>
        <v>840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>
        <v>0</v>
      </c>
      <c r="D10" s="2">
        <f t="shared" si="0"/>
        <v>922.5</v>
      </c>
      <c r="E10" s="3">
        <f>'[1]Лист1'!$G$10</f>
        <v>900</v>
      </c>
      <c r="F10" s="3">
        <f>'[1]Лист1'!$H$10</f>
        <v>22.5</v>
      </c>
      <c r="G10" s="2">
        <v>0</v>
      </c>
      <c r="H10" s="3">
        <v>0</v>
      </c>
      <c r="I10" s="3">
        <v>0</v>
      </c>
      <c r="J10" s="2">
        <v>0</v>
      </c>
      <c r="K10" s="3">
        <v>0</v>
      </c>
      <c r="L10" s="3">
        <v>0</v>
      </c>
      <c r="M10" s="2">
        <f t="shared" si="1"/>
        <v>900</v>
      </c>
      <c r="N10" s="1"/>
    </row>
    <row r="11" spans="1:14" ht="19.5" thickBot="1">
      <c r="A11" s="4" t="s">
        <v>2</v>
      </c>
      <c r="B11" s="23"/>
      <c r="C11" s="23"/>
      <c r="D11" s="2">
        <f>SUM(D5:D10)</f>
        <v>2544.64</v>
      </c>
      <c r="E11" s="2">
        <f aca="true" t="shared" si="2" ref="E11:M11">SUM(E5:E10)</f>
        <v>2482.58</v>
      </c>
      <c r="F11" s="2">
        <f t="shared" si="2"/>
        <v>62.06</v>
      </c>
      <c r="G11" s="2">
        <f t="shared" si="2"/>
        <v>0</v>
      </c>
      <c r="H11" s="2">
        <f t="shared" si="2"/>
        <v>0</v>
      </c>
      <c r="I11" s="2">
        <f t="shared" si="2"/>
        <v>0</v>
      </c>
      <c r="J11" s="2">
        <f t="shared" si="2"/>
        <v>0</v>
      </c>
      <c r="K11" s="2">
        <f t="shared" si="2"/>
        <v>0</v>
      </c>
      <c r="L11" s="2">
        <f t="shared" si="2"/>
        <v>0</v>
      </c>
      <c r="M11" s="2">
        <f t="shared" si="2"/>
        <v>2482.58</v>
      </c>
      <c r="N11" s="1"/>
    </row>
    <row r="12" spans="1:1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34" t="s">
        <v>9</v>
      </c>
      <c r="B13" s="34"/>
      <c r="C13" s="34"/>
      <c r="D13" s="34"/>
      <c r="E13" s="34"/>
      <c r="F13" s="34"/>
      <c r="G13" s="7"/>
      <c r="H13" s="7"/>
      <c r="I13" s="8"/>
      <c r="J13" s="8"/>
      <c r="K13" s="9"/>
      <c r="L13" s="9"/>
      <c r="M13" s="19"/>
    </row>
    <row r="14" spans="1:13" ht="15">
      <c r="A14" s="10" t="s">
        <v>10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9"/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9"/>
    </row>
    <row r="16" spans="1:13" ht="15">
      <c r="A16" s="13" t="s">
        <v>11</v>
      </c>
      <c r="B16" s="13"/>
      <c r="C16" s="11"/>
      <c r="D16" s="11"/>
      <c r="E16" s="11"/>
      <c r="F16" s="11"/>
      <c r="G16" s="11"/>
      <c r="H16" s="11"/>
      <c r="I16" s="39" t="s">
        <v>12</v>
      </c>
      <c r="J16" s="39"/>
      <c r="K16" s="39"/>
      <c r="L16" s="39"/>
      <c r="M16" s="19"/>
    </row>
    <row r="17" spans="1:13" ht="15">
      <c r="A17" s="13"/>
      <c r="B17" s="13"/>
      <c r="C17" s="37"/>
      <c r="D17" s="37"/>
      <c r="E17" s="37" t="s">
        <v>30</v>
      </c>
      <c r="F17" s="38"/>
      <c r="G17" s="38"/>
      <c r="H17" s="14"/>
      <c r="I17" s="40"/>
      <c r="J17" s="40"/>
      <c r="K17" s="40"/>
      <c r="L17" s="40"/>
      <c r="M17" s="19"/>
    </row>
    <row r="18" spans="1:13" ht="15">
      <c r="A18" s="11"/>
      <c r="B18" s="11"/>
      <c r="C18" s="32" t="s">
        <v>13</v>
      </c>
      <c r="D18" s="32"/>
      <c r="E18" s="32" t="s">
        <v>14</v>
      </c>
      <c r="F18" s="32"/>
      <c r="G18" s="32"/>
      <c r="H18" s="15"/>
      <c r="I18" s="40"/>
      <c r="J18" s="40"/>
      <c r="K18" s="40"/>
      <c r="L18" s="40"/>
      <c r="M18" s="19"/>
    </row>
    <row r="19" spans="1:13" ht="15">
      <c r="A19" s="16" t="s">
        <v>32</v>
      </c>
      <c r="B19" s="16"/>
      <c r="C19" s="38"/>
      <c r="D19" s="38"/>
      <c r="E19" s="37" t="s">
        <v>31</v>
      </c>
      <c r="F19" s="37"/>
      <c r="G19" s="37"/>
      <c r="H19" s="11"/>
      <c r="I19" s="40"/>
      <c r="J19" s="40"/>
      <c r="K19" s="40"/>
      <c r="L19" s="40"/>
      <c r="M19" s="19"/>
    </row>
    <row r="20" spans="1:13" ht="15">
      <c r="A20" s="11"/>
      <c r="B20" s="11"/>
      <c r="C20" s="32" t="s">
        <v>13</v>
      </c>
      <c r="D20" s="32"/>
      <c r="E20" s="32" t="s">
        <v>14</v>
      </c>
      <c r="F20" s="32"/>
      <c r="G20" s="32"/>
      <c r="H20" s="11"/>
      <c r="I20" s="27" t="s">
        <v>15</v>
      </c>
      <c r="J20" s="27"/>
      <c r="K20" s="33" t="s">
        <v>16</v>
      </c>
      <c r="L20" s="33"/>
      <c r="M20" s="19"/>
    </row>
    <row r="21" spans="1:13" ht="15">
      <c r="A21" s="11"/>
      <c r="B21" s="11"/>
      <c r="C21" s="15"/>
      <c r="D21" s="15"/>
      <c r="E21" s="15"/>
      <c r="F21" s="15"/>
      <c r="G21" s="15"/>
      <c r="H21" s="11"/>
      <c r="I21" s="27" t="s">
        <v>17</v>
      </c>
      <c r="J21" s="27"/>
      <c r="K21" s="27" t="s">
        <v>14</v>
      </c>
      <c r="L21" s="27"/>
      <c r="M21" s="19"/>
    </row>
    <row r="22" spans="1:13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  <c r="M22" s="19"/>
    </row>
    <row r="23" spans="1:12" ht="1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" t="s">
        <v>18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5">
      <c r="A25" s="11" t="s">
        <v>20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2">
    <mergeCell ref="M2:M3"/>
    <mergeCell ref="C17:D17"/>
    <mergeCell ref="E17:G17"/>
    <mergeCell ref="C18:D18"/>
    <mergeCell ref="E18:G18"/>
    <mergeCell ref="I16:L19"/>
    <mergeCell ref="C19:D19"/>
    <mergeCell ref="E19:G19"/>
    <mergeCell ref="A2:A3"/>
    <mergeCell ref="B2:B3"/>
    <mergeCell ref="C2:C3"/>
    <mergeCell ref="D2:F2"/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A13:F13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1" sqref="A1:M1"/>
    </sheetView>
  </sheetViews>
  <sheetFormatPr defaultColWidth="9.140625" defaultRowHeight="15"/>
  <cols>
    <col min="1" max="1" width="37.7109375" style="0" customWidth="1"/>
    <col min="4" max="4" width="9.7109375" style="0" bestFit="1" customWidth="1"/>
    <col min="8" max="8" width="11.00390625" style="0" customWidth="1"/>
  </cols>
  <sheetData>
    <row r="1" spans="1:13" ht="95.25" customHeight="1" thickBo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>
      <c r="A2" s="35" t="s">
        <v>19</v>
      </c>
      <c r="B2" s="35" t="s">
        <v>0</v>
      </c>
      <c r="C2" s="35" t="s">
        <v>1</v>
      </c>
      <c r="D2" s="31" t="s">
        <v>3</v>
      </c>
      <c r="E2" s="29"/>
      <c r="F2" s="30"/>
      <c r="G2" s="28" t="s">
        <v>36</v>
      </c>
      <c r="H2" s="29"/>
      <c r="I2" s="30"/>
      <c r="J2" s="31" t="s">
        <v>21</v>
      </c>
      <c r="K2" s="29"/>
      <c r="L2" s="30"/>
      <c r="M2" s="35" t="s">
        <v>8</v>
      </c>
      <c r="N2" s="1"/>
    </row>
    <row r="3" spans="1:14" ht="53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>
        <v>0</v>
      </c>
      <c r="D5" s="2">
        <f aca="true" t="shared" si="0" ref="D5:D10">E5+F5</f>
        <v>597040</v>
      </c>
      <c r="E5" s="3">
        <v>582580</v>
      </c>
      <c r="F5" s="3">
        <v>14460</v>
      </c>
      <c r="G5" s="2">
        <f aca="true" t="shared" si="1" ref="G5:G10">H5+I5</f>
        <v>597040</v>
      </c>
      <c r="H5" s="3">
        <v>582580</v>
      </c>
      <c r="I5" s="3">
        <v>14460</v>
      </c>
      <c r="J5" s="2">
        <v>0</v>
      </c>
      <c r="K5" s="3">
        <v>0</v>
      </c>
      <c r="L5" s="3">
        <v>0</v>
      </c>
      <c r="M5" s="2">
        <f aca="true" t="shared" si="2" ref="M5:M10">E5-H5</f>
        <v>0</v>
      </c>
      <c r="N5" s="1"/>
    </row>
    <row r="6" spans="1:14" ht="41.25" customHeight="1" thickBot="1">
      <c r="A6" s="20" t="s">
        <v>24</v>
      </c>
      <c r="B6" s="3" t="s">
        <v>26</v>
      </c>
      <c r="C6" s="3">
        <v>0</v>
      </c>
      <c r="D6" s="2">
        <f t="shared" si="0"/>
        <v>61500</v>
      </c>
      <c r="E6" s="3">
        <v>60000</v>
      </c>
      <c r="F6" s="3">
        <v>1500</v>
      </c>
      <c r="G6" s="2">
        <f t="shared" si="1"/>
        <v>61500</v>
      </c>
      <c r="H6" s="3">
        <v>60000</v>
      </c>
      <c r="I6" s="3">
        <v>1500</v>
      </c>
      <c r="J6" s="2">
        <v>0</v>
      </c>
      <c r="K6" s="3">
        <v>0</v>
      </c>
      <c r="L6" s="3">
        <v>0</v>
      </c>
      <c r="M6" s="2">
        <f t="shared" si="2"/>
        <v>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>
        <v>0</v>
      </c>
      <c r="D7" s="2">
        <f t="shared" si="0"/>
        <v>51300</v>
      </c>
      <c r="E7" s="3">
        <v>50000</v>
      </c>
      <c r="F7" s="3">
        <v>1300</v>
      </c>
      <c r="G7" s="2">
        <f t="shared" si="1"/>
        <v>51300</v>
      </c>
      <c r="H7" s="3">
        <v>50000</v>
      </c>
      <c r="I7" s="3">
        <v>1300</v>
      </c>
      <c r="J7" s="2">
        <v>0</v>
      </c>
      <c r="K7" s="3">
        <v>0</v>
      </c>
      <c r="L7" s="3">
        <v>0</v>
      </c>
      <c r="M7" s="2">
        <f t="shared" si="2"/>
        <v>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>
        <v>0</v>
      </c>
      <c r="D8" s="2">
        <f t="shared" si="0"/>
        <v>51300</v>
      </c>
      <c r="E8" s="3">
        <v>50000</v>
      </c>
      <c r="F8" s="3">
        <v>1300</v>
      </c>
      <c r="G8" s="2">
        <f t="shared" si="1"/>
        <v>51300</v>
      </c>
      <c r="H8" s="3">
        <v>50000</v>
      </c>
      <c r="I8" s="3">
        <v>1300</v>
      </c>
      <c r="J8" s="2">
        <v>0</v>
      </c>
      <c r="K8" s="3">
        <v>0</v>
      </c>
      <c r="L8" s="3">
        <v>0</v>
      </c>
      <c r="M8" s="2">
        <f t="shared" si="2"/>
        <v>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>
        <v>0</v>
      </c>
      <c r="D9" s="2">
        <f t="shared" si="0"/>
        <v>861000</v>
      </c>
      <c r="E9" s="3">
        <v>840000</v>
      </c>
      <c r="F9" s="3">
        <v>21000</v>
      </c>
      <c r="G9" s="2">
        <f t="shared" si="1"/>
        <v>760543.83</v>
      </c>
      <c r="H9" s="3">
        <v>741543.83</v>
      </c>
      <c r="I9" s="3">
        <v>19000</v>
      </c>
      <c r="J9" s="2">
        <v>0</v>
      </c>
      <c r="K9" s="3">
        <v>0</v>
      </c>
      <c r="L9" s="3">
        <v>0</v>
      </c>
      <c r="M9" s="2">
        <f t="shared" si="2"/>
        <v>98456.17000000004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>
        <v>0</v>
      </c>
      <c r="D10" s="2">
        <f t="shared" si="0"/>
        <v>922500</v>
      </c>
      <c r="E10" s="3">
        <v>900000</v>
      </c>
      <c r="F10" s="3">
        <v>22500</v>
      </c>
      <c r="G10" s="2">
        <f t="shared" si="1"/>
        <v>922500</v>
      </c>
      <c r="H10" s="3">
        <v>900000</v>
      </c>
      <c r="I10" s="3">
        <v>22500</v>
      </c>
      <c r="J10" s="2">
        <v>0</v>
      </c>
      <c r="K10" s="3">
        <v>0</v>
      </c>
      <c r="L10" s="3">
        <v>0</v>
      </c>
      <c r="M10" s="2">
        <f t="shared" si="2"/>
        <v>0</v>
      </c>
      <c r="N10" s="1"/>
    </row>
    <row r="11" spans="1:14" ht="19.5" thickBot="1">
      <c r="A11" s="4" t="s">
        <v>2</v>
      </c>
      <c r="B11" s="23"/>
      <c r="C11" s="23"/>
      <c r="D11" s="2">
        <f aca="true" t="shared" si="3" ref="D11:M11">SUM(D5:D10)</f>
        <v>2544640</v>
      </c>
      <c r="E11" s="2">
        <f t="shared" si="3"/>
        <v>2482580</v>
      </c>
      <c r="F11" s="2">
        <f t="shared" si="3"/>
        <v>62060</v>
      </c>
      <c r="G11" s="24">
        <f>SUM(G5:G10)</f>
        <v>2444183.83</v>
      </c>
      <c r="H11" s="2">
        <f t="shared" si="3"/>
        <v>2384123.83</v>
      </c>
      <c r="I11" s="2">
        <f t="shared" si="3"/>
        <v>60060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98456.17000000004</v>
      </c>
      <c r="N11" s="1"/>
    </row>
    <row r="12" spans="1:13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34" t="s">
        <v>9</v>
      </c>
      <c r="B13" s="34"/>
      <c r="C13" s="34"/>
      <c r="D13" s="34"/>
      <c r="E13" s="34"/>
      <c r="F13" s="34"/>
      <c r="G13" s="7"/>
      <c r="H13" s="7"/>
      <c r="I13" s="8"/>
      <c r="J13" s="8"/>
      <c r="K13" s="9"/>
      <c r="L13" s="9"/>
      <c r="M13" s="19"/>
    </row>
    <row r="14" spans="1:13" ht="15">
      <c r="A14" s="10" t="s">
        <v>10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 s="19"/>
    </row>
    <row r="15" spans="1:13" ht="1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9"/>
    </row>
    <row r="16" spans="1:13" ht="15">
      <c r="A16" s="13" t="s">
        <v>11</v>
      </c>
      <c r="B16" s="13"/>
      <c r="C16" s="11"/>
      <c r="D16" s="11"/>
      <c r="E16" s="11"/>
      <c r="F16" s="11"/>
      <c r="G16" s="11"/>
      <c r="H16" s="11"/>
      <c r="I16" s="39" t="s">
        <v>34</v>
      </c>
      <c r="J16" s="39"/>
      <c r="K16" s="39"/>
      <c r="L16" s="39"/>
      <c r="M16" s="19"/>
    </row>
    <row r="17" spans="1:13" ht="15">
      <c r="A17" s="13"/>
      <c r="B17" s="13"/>
      <c r="C17" s="37"/>
      <c r="D17" s="37"/>
      <c r="E17" s="37" t="s">
        <v>30</v>
      </c>
      <c r="F17" s="38"/>
      <c r="G17" s="38"/>
      <c r="H17" s="14"/>
      <c r="I17" s="40"/>
      <c r="J17" s="40"/>
      <c r="K17" s="40"/>
      <c r="L17" s="40"/>
      <c r="M17" s="19"/>
    </row>
    <row r="18" spans="1:13" ht="15">
      <c r="A18" s="11"/>
      <c r="B18" s="11"/>
      <c r="C18" s="32" t="s">
        <v>13</v>
      </c>
      <c r="D18" s="32"/>
      <c r="E18" s="32" t="s">
        <v>14</v>
      </c>
      <c r="F18" s="32"/>
      <c r="G18" s="32"/>
      <c r="H18" s="15"/>
      <c r="I18" s="40"/>
      <c r="J18" s="40"/>
      <c r="K18" s="40"/>
      <c r="L18" s="40"/>
      <c r="M18" s="19"/>
    </row>
    <row r="19" spans="1:13" ht="15">
      <c r="A19" s="16" t="s">
        <v>32</v>
      </c>
      <c r="B19" s="16"/>
      <c r="C19" s="38"/>
      <c r="D19" s="38"/>
      <c r="E19" s="37" t="s">
        <v>31</v>
      </c>
      <c r="F19" s="37"/>
      <c r="G19" s="37"/>
      <c r="H19" s="11"/>
      <c r="I19" s="40"/>
      <c r="J19" s="40"/>
      <c r="K19" s="40"/>
      <c r="L19" s="40"/>
      <c r="M19" s="19"/>
    </row>
    <row r="20" spans="1:13" ht="15">
      <c r="A20" s="11"/>
      <c r="B20" s="11"/>
      <c r="C20" s="32" t="s">
        <v>13</v>
      </c>
      <c r="D20" s="32"/>
      <c r="E20" s="32" t="s">
        <v>14</v>
      </c>
      <c r="F20" s="32"/>
      <c r="G20" s="32"/>
      <c r="H20" s="11"/>
      <c r="I20" s="27" t="s">
        <v>15</v>
      </c>
      <c r="J20" s="27"/>
      <c r="K20" s="33" t="s">
        <v>16</v>
      </c>
      <c r="L20" s="33"/>
      <c r="M20" s="19"/>
    </row>
    <row r="21" spans="1:13" ht="15">
      <c r="A21" s="11"/>
      <c r="B21" s="11"/>
      <c r="C21" s="15"/>
      <c r="D21" s="15"/>
      <c r="E21" s="15"/>
      <c r="F21" s="15"/>
      <c r="G21" s="15"/>
      <c r="H21" s="11"/>
      <c r="I21" s="27" t="s">
        <v>17</v>
      </c>
      <c r="J21" s="27"/>
      <c r="K21" s="27" t="s">
        <v>14</v>
      </c>
      <c r="L21" s="27"/>
      <c r="M21" s="19"/>
    </row>
    <row r="22" spans="1:13" ht="1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  <c r="M22" s="19"/>
    </row>
    <row r="23" spans="1:12" ht="15">
      <c r="A23" s="11" t="s">
        <v>33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5">
      <c r="A24" s="10" t="s">
        <v>18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ht="15">
      <c r="A25" s="11" t="s">
        <v>37</v>
      </c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ht="1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sheetProtection/>
  <mergeCells count="22">
    <mergeCell ref="A1:M1"/>
    <mergeCell ref="I21:J21"/>
    <mergeCell ref="K21:L21"/>
    <mergeCell ref="G2:I2"/>
    <mergeCell ref="J2:L2"/>
    <mergeCell ref="C20:D20"/>
    <mergeCell ref="E20:G20"/>
    <mergeCell ref="I20:J20"/>
    <mergeCell ref="K20:L20"/>
    <mergeCell ref="A13:F13"/>
    <mergeCell ref="A2:A3"/>
    <mergeCell ref="B2:B3"/>
    <mergeCell ref="C2:C3"/>
    <mergeCell ref="D2:F2"/>
    <mergeCell ref="M2:M3"/>
    <mergeCell ref="C17:D17"/>
    <mergeCell ref="E17:G17"/>
    <mergeCell ref="C18:D18"/>
    <mergeCell ref="E18:G18"/>
    <mergeCell ref="I16:L19"/>
    <mergeCell ref="C19:D19"/>
    <mergeCell ref="E19:G19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7">
      <selection activeCell="G17" sqref="G17"/>
    </sheetView>
  </sheetViews>
  <sheetFormatPr defaultColWidth="9.140625" defaultRowHeight="15"/>
  <cols>
    <col min="1" max="1" width="37.7109375" style="0" customWidth="1"/>
    <col min="4" max="4" width="9.7109375" style="0" bestFit="1" customWidth="1"/>
    <col min="8" max="8" width="11.00390625" style="0" customWidth="1"/>
  </cols>
  <sheetData>
    <row r="1" spans="1:13" ht="95.25" customHeight="1" thickBo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</row>
    <row r="2" spans="1:14" ht="96" customHeight="1" thickBot="1">
      <c r="A2" s="35" t="s">
        <v>19</v>
      </c>
      <c r="B2" s="35" t="s">
        <v>0</v>
      </c>
      <c r="C2" s="35" t="s">
        <v>1</v>
      </c>
      <c r="D2" s="31" t="s">
        <v>3</v>
      </c>
      <c r="E2" s="29"/>
      <c r="F2" s="30"/>
      <c r="G2" s="28" t="s">
        <v>36</v>
      </c>
      <c r="H2" s="29"/>
      <c r="I2" s="30"/>
      <c r="J2" s="31" t="s">
        <v>21</v>
      </c>
      <c r="K2" s="29"/>
      <c r="L2" s="30"/>
      <c r="M2" s="35" t="s">
        <v>8</v>
      </c>
      <c r="N2" s="1"/>
    </row>
    <row r="3" spans="1:14" ht="53.25" thickBot="1">
      <c r="A3" s="36"/>
      <c r="B3" s="36"/>
      <c r="C3" s="36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5" customHeight="1" thickBot="1">
      <c r="A5" s="20" t="s">
        <v>23</v>
      </c>
      <c r="B5" s="22" t="s">
        <v>25</v>
      </c>
      <c r="C5" s="3" t="str">
        <f aca="true" t="shared" si="0" ref="C5:C12">B5</f>
        <v>15 шт.</v>
      </c>
      <c r="D5" s="2">
        <f aca="true" t="shared" si="1" ref="D5:D12">E5+F5</f>
        <v>597040</v>
      </c>
      <c r="E5" s="3">
        <v>582580</v>
      </c>
      <c r="F5" s="3">
        <v>14460</v>
      </c>
      <c r="G5" s="2">
        <f aca="true" t="shared" si="2" ref="G5:G10">H5+I5</f>
        <v>597040</v>
      </c>
      <c r="H5" s="3">
        <v>582580</v>
      </c>
      <c r="I5" s="3">
        <v>14460</v>
      </c>
      <c r="J5" s="2">
        <v>0</v>
      </c>
      <c r="K5" s="3">
        <v>0</v>
      </c>
      <c r="L5" s="3">
        <v>0</v>
      </c>
      <c r="M5" s="2">
        <f aca="true" t="shared" si="3" ref="M5:M10">E5-H5</f>
        <v>0</v>
      </c>
      <c r="N5" s="1"/>
    </row>
    <row r="6" spans="1:14" ht="41.25" customHeight="1" thickBot="1">
      <c r="A6" s="20" t="s">
        <v>24</v>
      </c>
      <c r="B6" s="3" t="s">
        <v>26</v>
      </c>
      <c r="C6" s="3" t="str">
        <f t="shared" si="0"/>
        <v>1025 м2</v>
      </c>
      <c r="D6" s="2">
        <f t="shared" si="1"/>
        <v>61500</v>
      </c>
      <c r="E6" s="3">
        <v>60000</v>
      </c>
      <c r="F6" s="3">
        <v>1500</v>
      </c>
      <c r="G6" s="2">
        <f t="shared" si="2"/>
        <v>61500</v>
      </c>
      <c r="H6" s="3">
        <v>60000</v>
      </c>
      <c r="I6" s="3">
        <v>1500</v>
      </c>
      <c r="J6" s="2">
        <v>0</v>
      </c>
      <c r="K6" s="3">
        <v>0</v>
      </c>
      <c r="L6" s="3">
        <v>0</v>
      </c>
      <c r="M6" s="2">
        <f t="shared" si="3"/>
        <v>0</v>
      </c>
      <c r="N6" s="1"/>
    </row>
    <row r="7" spans="1:14" ht="41.25" customHeight="1" thickBot="1">
      <c r="A7" s="21" t="str">
        <f>'[1]Лист1'!$A$7</f>
        <v>обустройство пожарного водоема  в д. Новое Село</v>
      </c>
      <c r="B7" s="3" t="s">
        <v>27</v>
      </c>
      <c r="C7" s="3" t="str">
        <f t="shared" si="0"/>
        <v>1 шт.</v>
      </c>
      <c r="D7" s="2">
        <f t="shared" si="1"/>
        <v>51300</v>
      </c>
      <c r="E7" s="3">
        <v>50000</v>
      </c>
      <c r="F7" s="3">
        <v>1300</v>
      </c>
      <c r="G7" s="2">
        <f t="shared" si="2"/>
        <v>51300</v>
      </c>
      <c r="H7" s="3">
        <v>50000</v>
      </c>
      <c r="I7" s="3">
        <v>1300</v>
      </c>
      <c r="J7" s="2">
        <v>0</v>
      </c>
      <c r="K7" s="3">
        <v>0</v>
      </c>
      <c r="L7" s="3">
        <v>0</v>
      </c>
      <c r="M7" s="2">
        <f t="shared" si="3"/>
        <v>0</v>
      </c>
      <c r="N7" s="1"/>
    </row>
    <row r="8" spans="1:14" ht="51" customHeight="1" thickBot="1">
      <c r="A8" s="21" t="str">
        <f>'[1]Лист1'!$A$8</f>
        <v>обустройство площадки для забора воды с установкой отбойников д. Новое Село</v>
      </c>
      <c r="B8" s="3" t="s">
        <v>27</v>
      </c>
      <c r="C8" s="3" t="str">
        <f t="shared" si="0"/>
        <v>1 шт.</v>
      </c>
      <c r="D8" s="2">
        <f t="shared" si="1"/>
        <v>51300</v>
      </c>
      <c r="E8" s="3">
        <v>50000</v>
      </c>
      <c r="F8" s="3">
        <v>1300</v>
      </c>
      <c r="G8" s="2">
        <f t="shared" si="2"/>
        <v>51300</v>
      </c>
      <c r="H8" s="3">
        <v>50000</v>
      </c>
      <c r="I8" s="3">
        <v>1300</v>
      </c>
      <c r="J8" s="2">
        <v>0</v>
      </c>
      <c r="K8" s="3">
        <v>0</v>
      </c>
      <c r="L8" s="3">
        <v>0</v>
      </c>
      <c r="M8" s="2">
        <f t="shared" si="3"/>
        <v>0</v>
      </c>
      <c r="N8" s="1"/>
    </row>
    <row r="9" spans="1:14" ht="66.75" customHeight="1" thickBot="1">
      <c r="A9" s="21" t="str">
        <f>'[1]Лист1'!$A$9</f>
        <v>Ремонт автомобильной дороги общего пользования местного значения в н.п. Островок ул. Преображенская </v>
      </c>
      <c r="B9" s="3" t="s">
        <v>28</v>
      </c>
      <c r="C9" s="3" t="str">
        <f t="shared" si="0"/>
        <v>2672 пог. Мерта</v>
      </c>
      <c r="D9" s="2">
        <v>760543.83</v>
      </c>
      <c r="E9" s="3">
        <v>741543.83</v>
      </c>
      <c r="F9" s="3">
        <v>19000</v>
      </c>
      <c r="G9" s="2">
        <f t="shared" si="2"/>
        <v>760543.83</v>
      </c>
      <c r="H9" s="3">
        <v>741543.83</v>
      </c>
      <c r="I9" s="3">
        <v>19000</v>
      </c>
      <c r="J9" s="2">
        <v>0</v>
      </c>
      <c r="K9" s="3">
        <v>0</v>
      </c>
      <c r="L9" s="3">
        <v>0</v>
      </c>
      <c r="M9" s="2">
        <f t="shared" si="3"/>
        <v>0</v>
      </c>
      <c r="N9" s="1"/>
    </row>
    <row r="10" spans="1:14" ht="63.75" customHeight="1" thickBot="1">
      <c r="A10" s="21" t="str">
        <f>'[1]Лист1'!$A$10</f>
        <v>Ремонт автомобильной дороги общего пользования местного значения в н.п. деревня Пяхта ул. Народная  </v>
      </c>
      <c r="B10" s="3" t="s">
        <v>29</v>
      </c>
      <c r="C10" s="3" t="str">
        <f t="shared" si="0"/>
        <v>4740 пог. Метра</v>
      </c>
      <c r="D10" s="2">
        <f t="shared" si="1"/>
        <v>922500</v>
      </c>
      <c r="E10" s="3">
        <v>900000</v>
      </c>
      <c r="F10" s="3">
        <v>22500</v>
      </c>
      <c r="G10" s="2">
        <f t="shared" si="2"/>
        <v>922500</v>
      </c>
      <c r="H10" s="3">
        <v>900000</v>
      </c>
      <c r="I10" s="3">
        <v>22500</v>
      </c>
      <c r="J10" s="2">
        <v>0</v>
      </c>
      <c r="K10" s="3">
        <v>0</v>
      </c>
      <c r="L10" s="3">
        <v>0</v>
      </c>
      <c r="M10" s="2">
        <f t="shared" si="3"/>
        <v>0</v>
      </c>
      <c r="N10" s="1"/>
    </row>
    <row r="11" spans="1:14" ht="29.25" customHeight="1" thickBot="1">
      <c r="A11" s="21" t="s">
        <v>39</v>
      </c>
      <c r="B11" s="3" t="s">
        <v>40</v>
      </c>
      <c r="C11" s="3" t="str">
        <f t="shared" si="0"/>
        <v>5 шт</v>
      </c>
      <c r="D11" s="2">
        <f t="shared" si="1"/>
        <v>29750</v>
      </c>
      <c r="E11" s="22">
        <v>29006</v>
      </c>
      <c r="F11" s="22">
        <v>744</v>
      </c>
      <c r="G11" s="2">
        <f aca="true" t="shared" si="4" ref="G11:I12">D11</f>
        <v>29750</v>
      </c>
      <c r="H11" s="22">
        <f t="shared" si="4"/>
        <v>29006</v>
      </c>
      <c r="I11" s="22">
        <f t="shared" si="4"/>
        <v>744</v>
      </c>
      <c r="J11" s="2">
        <f>D11-G11</f>
        <v>0</v>
      </c>
      <c r="K11" s="22">
        <f>E11-H11</f>
        <v>0</v>
      </c>
      <c r="L11" s="22">
        <f>I11-F11</f>
        <v>0</v>
      </c>
      <c r="M11" s="2">
        <f>J11</f>
        <v>0</v>
      </c>
      <c r="N11" s="1"/>
    </row>
    <row r="12" spans="1:14" ht="63.75" customHeight="1" thickBot="1">
      <c r="A12" s="21" t="s">
        <v>41</v>
      </c>
      <c r="B12" s="3" t="s">
        <v>42</v>
      </c>
      <c r="C12" s="3" t="str">
        <f t="shared" si="0"/>
        <v>194 м2</v>
      </c>
      <c r="D12" s="2">
        <f t="shared" si="1"/>
        <v>70692.23</v>
      </c>
      <c r="E12" s="22">
        <v>69450.17</v>
      </c>
      <c r="F12" s="22">
        <v>1242.06</v>
      </c>
      <c r="G12" s="2">
        <f t="shared" si="4"/>
        <v>70692.23</v>
      </c>
      <c r="H12" s="22">
        <f t="shared" si="4"/>
        <v>69450.17</v>
      </c>
      <c r="I12" s="22">
        <f t="shared" si="4"/>
        <v>1242.06</v>
      </c>
      <c r="J12" s="2">
        <f>G12-D12</f>
        <v>0</v>
      </c>
      <c r="K12" s="22">
        <f>H12-E12</f>
        <v>0</v>
      </c>
      <c r="L12" s="22">
        <f>I12-F12</f>
        <v>0</v>
      </c>
      <c r="M12" s="2">
        <f>J12</f>
        <v>0</v>
      </c>
      <c r="N12" s="1"/>
    </row>
    <row r="13" spans="1:14" ht="19.5" thickBot="1">
      <c r="A13" s="4" t="s">
        <v>2</v>
      </c>
      <c r="B13" s="23" t="s">
        <v>44</v>
      </c>
      <c r="C13" s="23" t="s">
        <v>44</v>
      </c>
      <c r="D13" s="2">
        <f>SUM(D5:D12)</f>
        <v>2544626.06</v>
      </c>
      <c r="E13" s="2">
        <f aca="true" t="shared" si="5" ref="E13:M13">SUM(E5:E12)</f>
        <v>2482580</v>
      </c>
      <c r="F13" s="2">
        <f t="shared" si="5"/>
        <v>62046.06</v>
      </c>
      <c r="G13" s="2">
        <f t="shared" si="5"/>
        <v>2544626.06</v>
      </c>
      <c r="H13" s="2">
        <f t="shared" si="5"/>
        <v>2482580</v>
      </c>
      <c r="I13" s="2">
        <f t="shared" si="5"/>
        <v>62046.06</v>
      </c>
      <c r="J13" s="2">
        <f t="shared" si="5"/>
        <v>0</v>
      </c>
      <c r="K13" s="2">
        <f t="shared" si="5"/>
        <v>0</v>
      </c>
      <c r="L13" s="2">
        <f t="shared" si="5"/>
        <v>0</v>
      </c>
      <c r="M13" s="2">
        <f t="shared" si="5"/>
        <v>0</v>
      </c>
      <c r="N13" s="1"/>
    </row>
    <row r="14" spans="1:13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>
      <c r="A15" s="34" t="s">
        <v>9</v>
      </c>
      <c r="B15" s="34"/>
      <c r="C15" s="34"/>
      <c r="D15" s="34"/>
      <c r="E15" s="34"/>
      <c r="F15" s="34"/>
      <c r="G15" s="7"/>
      <c r="H15" s="7"/>
      <c r="I15" s="8"/>
      <c r="J15" s="8"/>
      <c r="K15" s="9"/>
      <c r="L15" s="9"/>
      <c r="M15" s="19"/>
    </row>
    <row r="16" spans="1:13" ht="15">
      <c r="A16" s="10" t="s">
        <v>10</v>
      </c>
      <c r="B16" s="10"/>
      <c r="C16" s="11"/>
      <c r="D16" s="11"/>
      <c r="E16" s="11"/>
      <c r="F16" s="11"/>
      <c r="G16" s="11"/>
      <c r="H16" s="11"/>
      <c r="I16" s="12"/>
      <c r="J16" s="12"/>
      <c r="K16" s="12"/>
      <c r="L16" s="12"/>
      <c r="M16" s="19"/>
    </row>
    <row r="17" spans="1:13" ht="15">
      <c r="A17" s="10"/>
      <c r="B17" s="10"/>
      <c r="C17" s="11"/>
      <c r="D17" s="11"/>
      <c r="E17" s="11"/>
      <c r="F17" s="11"/>
      <c r="G17" s="11"/>
      <c r="H17" s="11"/>
      <c r="I17" s="12"/>
      <c r="J17" s="12"/>
      <c r="K17" s="12"/>
      <c r="L17" s="12"/>
      <c r="M17" s="19"/>
    </row>
    <row r="18" spans="1:13" ht="15">
      <c r="A18" s="13" t="s">
        <v>11</v>
      </c>
      <c r="B18" s="13"/>
      <c r="C18" s="11"/>
      <c r="D18" s="11"/>
      <c r="E18" s="11"/>
      <c r="F18" s="11"/>
      <c r="G18" s="11"/>
      <c r="H18" s="11"/>
      <c r="I18" s="39" t="s">
        <v>34</v>
      </c>
      <c r="J18" s="39"/>
      <c r="K18" s="39"/>
      <c r="L18" s="39"/>
      <c r="M18" s="19"/>
    </row>
    <row r="19" spans="1:13" ht="15">
      <c r="A19" s="13"/>
      <c r="B19" s="13"/>
      <c r="C19" s="37"/>
      <c r="D19" s="37"/>
      <c r="E19" s="37" t="s">
        <v>30</v>
      </c>
      <c r="F19" s="38"/>
      <c r="G19" s="38"/>
      <c r="H19" s="14"/>
      <c r="I19" s="40"/>
      <c r="J19" s="40"/>
      <c r="K19" s="40"/>
      <c r="L19" s="40"/>
      <c r="M19" s="19"/>
    </row>
    <row r="20" spans="1:13" ht="15">
      <c r="A20" s="11"/>
      <c r="B20" s="11"/>
      <c r="C20" s="32" t="s">
        <v>13</v>
      </c>
      <c r="D20" s="32"/>
      <c r="E20" s="32" t="s">
        <v>14</v>
      </c>
      <c r="F20" s="32"/>
      <c r="G20" s="32"/>
      <c r="H20" s="15"/>
      <c r="I20" s="40"/>
      <c r="J20" s="40"/>
      <c r="K20" s="40"/>
      <c r="L20" s="40"/>
      <c r="M20" s="19"/>
    </row>
    <row r="21" spans="1:13" ht="15">
      <c r="A21" s="16" t="s">
        <v>32</v>
      </c>
      <c r="B21" s="16"/>
      <c r="C21" s="38"/>
      <c r="D21" s="38"/>
      <c r="E21" s="37" t="s">
        <v>31</v>
      </c>
      <c r="F21" s="37"/>
      <c r="G21" s="37"/>
      <c r="H21" s="11"/>
      <c r="I21" s="40"/>
      <c r="J21" s="40"/>
      <c r="K21" s="40"/>
      <c r="L21" s="40"/>
      <c r="M21" s="19"/>
    </row>
    <row r="22" spans="1:13" ht="15">
      <c r="A22" s="11"/>
      <c r="B22" s="11"/>
      <c r="C22" s="32" t="s">
        <v>13</v>
      </c>
      <c r="D22" s="32"/>
      <c r="E22" s="32" t="s">
        <v>14</v>
      </c>
      <c r="F22" s="32"/>
      <c r="G22" s="32"/>
      <c r="H22" s="11"/>
      <c r="I22" s="27" t="s">
        <v>15</v>
      </c>
      <c r="J22" s="27"/>
      <c r="K22" s="33" t="s">
        <v>16</v>
      </c>
      <c r="L22" s="33"/>
      <c r="M22" s="19"/>
    </row>
    <row r="23" spans="1:13" ht="15">
      <c r="A23" s="11"/>
      <c r="B23" s="11"/>
      <c r="C23" s="15"/>
      <c r="D23" s="15"/>
      <c r="E23" s="15"/>
      <c r="F23" s="15"/>
      <c r="G23" s="15"/>
      <c r="H23" s="11"/>
      <c r="I23" s="27" t="s">
        <v>17</v>
      </c>
      <c r="J23" s="27"/>
      <c r="K23" s="27" t="s">
        <v>14</v>
      </c>
      <c r="L23" s="27"/>
      <c r="M23" s="19"/>
    </row>
    <row r="24" spans="1:13" ht="15">
      <c r="A24" s="11"/>
      <c r="B24" s="11"/>
      <c r="C24" s="15"/>
      <c r="D24" s="15"/>
      <c r="E24" s="15"/>
      <c r="F24" s="11"/>
      <c r="G24" s="11"/>
      <c r="H24" s="17"/>
      <c r="I24" s="17"/>
      <c r="J24" s="17"/>
      <c r="K24" s="17"/>
      <c r="L24" s="17"/>
      <c r="M24" s="19"/>
    </row>
    <row r="25" spans="1:12" ht="15">
      <c r="A25" s="11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">
      <c r="A26" s="10" t="s">
        <v>18</v>
      </c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</row>
    <row r="27" spans="1:12" ht="15">
      <c r="A27" s="11" t="s">
        <v>43</v>
      </c>
      <c r="B27" s="11"/>
      <c r="C27" s="11"/>
      <c r="D27" s="11"/>
      <c r="E27" s="11"/>
      <c r="F27" s="18"/>
      <c r="G27" s="18"/>
      <c r="H27" s="18"/>
      <c r="I27" s="18"/>
      <c r="J27" s="18"/>
      <c r="K27" s="18"/>
      <c r="L27" s="18"/>
    </row>
    <row r="28" spans="1:12" ht="15">
      <c r="A28" s="11"/>
      <c r="B28" s="11"/>
      <c r="C28" s="11"/>
      <c r="D28" s="11"/>
      <c r="E28" s="11"/>
      <c r="F28" s="18"/>
      <c r="G28" s="18"/>
      <c r="H28" s="18"/>
      <c r="I28" s="18"/>
      <c r="J28" s="18"/>
      <c r="K28" s="18"/>
      <c r="L28" s="18"/>
    </row>
  </sheetData>
  <sheetProtection/>
  <mergeCells count="22">
    <mergeCell ref="M2:M3"/>
    <mergeCell ref="C19:D19"/>
    <mergeCell ref="E19:G19"/>
    <mergeCell ref="C20:D20"/>
    <mergeCell ref="E20:G20"/>
    <mergeCell ref="I18:L21"/>
    <mergeCell ref="C21:D21"/>
    <mergeCell ref="E21:G21"/>
    <mergeCell ref="A2:A3"/>
    <mergeCell ref="B2:B3"/>
    <mergeCell ref="C2:C3"/>
    <mergeCell ref="D2:F2"/>
    <mergeCell ref="A1:M1"/>
    <mergeCell ref="I23:J23"/>
    <mergeCell ref="K23:L23"/>
    <mergeCell ref="G2:I2"/>
    <mergeCell ref="J2:L2"/>
    <mergeCell ref="C22:D22"/>
    <mergeCell ref="E22:G22"/>
    <mergeCell ref="I22:J22"/>
    <mergeCell ref="K22:L22"/>
    <mergeCell ref="A15:F15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2016-12-29T13:48:32Z</cp:lastPrinted>
  <dcterms:created xsi:type="dcterms:W3CDTF">2016-06-22T07:13:33Z</dcterms:created>
  <dcterms:modified xsi:type="dcterms:W3CDTF">2017-01-12T07:10:23Z</dcterms:modified>
  <cp:category/>
  <cp:version/>
  <cp:contentType/>
  <cp:contentStatus/>
</cp:coreProperties>
</file>