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<sst xmlns="http://schemas.openxmlformats.org/spreadsheetml/2006/main" count="100" uniqueCount="67">
  <si>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</si>
  <si>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</si>
  <si>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</si>
  <si>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</si>
  <si>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</si>
  <si>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</si>
  <si>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</si>
  <si>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</si>
  <si>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</si>
  <si>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</si>
  <si>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</si>
  <si>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</si>
  <si>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</si>
  <si>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</si>
  <si>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</si>
  <si>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</si>
  <si>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</si>
  <si>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</si>
  <si>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</si>
  <si>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</si>
  <si>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</si>
  <si>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</si>
  <si>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</si>
  <si>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>о уровне финансирования  муниципальных программ Горского сельского поселения</t>
  </si>
  <si>
    <r>
      <t xml:space="preserve">Мероприятие 1. </t>
    </r>
    <r>
      <rPr>
        <b/>
        <sz val="8"/>
        <rFont val="Times New Roman"/>
        <family val="1"/>
      </rPr>
      <t xml:space="preserve"> Создание условий для организации досуга  и обеспечения жителей поселения услугами организаций культуры.  Создание условий для развития местного традиционного народного художественного творчества, участие в сохранении, возрождении и развити</t>
    </r>
  </si>
  <si>
    <r>
      <t xml:space="preserve">Мероприятие 2. </t>
    </r>
    <r>
      <rPr>
        <b/>
        <sz val="8"/>
        <rFont val="Times New Roman"/>
        <family val="1"/>
      </rPr>
      <t>Организация библиотечного обслуживания населения, комплектование и обеспечение сохранности библиотечных фондов библиотек поселения</t>
    </r>
  </si>
  <si>
    <t>Мероприятие № 1 Поддержка коммунального хозяйства</t>
  </si>
  <si>
    <t>0</t>
  </si>
  <si>
    <t>Текущее содержание автомобильных дорог</t>
  </si>
  <si>
    <t>Итого по Горскому сельскому поселению</t>
  </si>
  <si>
    <t xml:space="preserve">1. Программа "Развитие сферы культуры и спорта в Горском сельском поселении" 
</t>
  </si>
  <si>
    <t>3. Программа: ««Развитие сети автомобильных дорог местного значения в Горском сельском поселении"</t>
  </si>
  <si>
    <t>4. Программа " Создание условий для эффективного выполнения органами местного самоуправления своих полномочий на территории Горского сельского поселения "</t>
  </si>
  <si>
    <t>Организация уличного освещения</t>
  </si>
  <si>
    <r>
      <t>Мероприятие 3</t>
    </r>
    <r>
      <rPr>
        <b/>
        <sz val="8"/>
        <rFont val="Times New Roman"/>
        <family val="1"/>
      </rPr>
      <t>. Развитие физический культуры и спорта</t>
    </r>
  </si>
  <si>
    <t>Мероприятия, направленные на безаварийную работу объектов ЖКХ</t>
  </si>
  <si>
    <t>Содержание автомобильных дорог общего пользования местного значения</t>
  </si>
  <si>
    <t>Освещение автомобильных дорог общего пользования местного значения</t>
  </si>
  <si>
    <t>Осуществление части полномочий по содержанию автомобильных дорог местного значения вне границ населенных пунктов Тихвинского района</t>
  </si>
  <si>
    <t>Текущее содержание автомобильных дорог вне границ населенных пунктов Горского сельского поселения</t>
  </si>
  <si>
    <t>Расходы на поддержку жилищно-коммунального хозяйства за счет иных межбюджетных трансфертов из бюджета Тихвинского района</t>
  </si>
  <si>
    <t>Благоустройство, озеленение и уборка территории</t>
  </si>
  <si>
    <t xml:space="preserve">Ремонт придомовой территории </t>
  </si>
  <si>
    <t>2. Программа: «обеспечение устойчивого функционирования и развития коммунальной и инженерной инфраструктуры в Горском сельском поселении».</t>
  </si>
  <si>
    <t xml:space="preserve"> за 2022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</si>
  <si>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2022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</si>
  <si>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2022 год</t>
    </r>
  </si>
  <si>
    <t>2. Мероприятия по развитию общественной инфраструктуры за счет соотвествующих иных междбюжетных трансфертов из бюджета Тихвинского района</t>
  </si>
  <si>
    <t xml:space="preserve">1.Расходы на обеспечение деятельности муниципальных казенных учреждений
</t>
  </si>
  <si>
    <t>3. Расходы за счет дополнительной финансовой помощи из бюджета Тихвинского района</t>
  </si>
  <si>
    <t>4. 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</si>
  <si>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>2. 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</si>
  <si>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 xml:space="preserve">1.Расходы на обеспечение деятельности муниципальных казенных учреждений
</t>
  </si>
  <si>
    <t>2.Мероприятия на развитие общественной инфраструктуры муниципального значения ЛО за счет средств областного и местного бюджетов</t>
  </si>
  <si>
    <t>759,1</t>
  </si>
  <si>
    <t>428,9</t>
  </si>
  <si>
    <t>1.Расходы на реализацию областного закона от 28 декабря 2018 года № 147-оз 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 за счет средств областного и местного бюджетов</t>
  </si>
  <si>
    <t>2.Расходы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 за счет средств областного и местного бюджетов</t>
  </si>
  <si>
    <t>3.Расходы на реализацию областного закона от 28 декабря 2018 года № 147-оз 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 за счет средств областного и местного бюджетов</t>
  </si>
  <si>
    <t>4.Мероприятия по благоустройству, озеленению и уборке территории</t>
  </si>
  <si>
    <t>5.Мероприятия по борьбе с борщевиком Сосновского</t>
  </si>
  <si>
    <t>509,1</t>
  </si>
  <si>
    <t>22</t>
  </si>
  <si>
    <t>Приобретение пожарного резервуара</t>
  </si>
  <si>
    <t>ремонт дорог местного значения</t>
  </si>
  <si>
    <t>Окашивание борщевика</t>
  </si>
  <si>
    <t>Приобретение котола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</si>
</sst>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0_р_."/>
    <numFmt numFmtId="200" formatCode="0.00000"/>
    <numFmt numFmtId="201" formatCode="_-* #,##0.0000_р_._-;\-* #,##0.000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87" fontId="9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32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32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left" vertical="top" wrapText="1"/>
    </xf>
    <xf numFmtId="187" fontId="4" fillId="0" borderId="14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7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7" fillId="32" borderId="10" xfId="0" applyFont="1" applyFill="1" applyBorder="1" applyAlignment="1">
      <alignment horizontal="left" vertical="top" wrapText="1"/>
    </xf>
    <xf numFmtId="0" fontId="20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188" fontId="5" fillId="0" borderId="10" xfId="59" applyNumberFormat="1" applyFont="1" applyBorder="1" applyAlignment="1">
      <alignment horizontal="center" vertical="center"/>
    </xf>
    <xf numFmtId="49" fontId="5" fillId="0" borderId="10" xfId="59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7" fontId="3" fillId="0" borderId="14" xfId="0" applyNumberFormat="1" applyFont="1" applyFill="1" applyBorder="1" applyAlignment="1">
      <alignment horizontal="center" vertical="center"/>
    </xf>
    <xf numFmtId="10" fontId="3" fillId="0" borderId="14" xfId="56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22" fillId="32" borderId="10" xfId="0" applyFont="1" applyFill="1" applyBorder="1" applyAlignment="1">
      <alignment horizontal="left" vertical="top" wrapText="1"/>
    </xf>
    <xf numFmtId="197" fontId="3" fillId="0" borderId="10" xfId="56" applyNumberFormat="1" applyFont="1" applyFill="1" applyBorder="1" applyAlignment="1">
      <alignment horizontal="center" vertical="center"/>
    </xf>
    <xf numFmtId="197" fontId="3" fillId="32" borderId="10" xfId="0" applyNumberFormat="1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left" vertical="top" wrapText="1"/>
    </xf>
    <xf numFmtId="49" fontId="4" fillId="0" borderId="14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2" fontId="3" fillId="0" borderId="14" xfId="56" applyNumberFormat="1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187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87" fontId="4" fillId="32" borderId="10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4" fillId="0" borderId="15" xfId="56" applyNumberFormat="1" applyFont="1" applyFill="1" applyBorder="1" applyAlignment="1">
      <alignment horizontal="center" vertical="center"/>
    </xf>
    <xf numFmtId="49" fontId="4" fillId="0" borderId="14" xfId="56" applyNumberFormat="1" applyFont="1" applyFill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 wrapText="1"/>
    </xf>
    <xf numFmtId="186" fontId="5" fillId="0" borderId="14" xfId="0" applyNumberFormat="1" applyFont="1" applyBorder="1" applyAlignment="1">
      <alignment horizontal="center" vertical="center" wrapText="1"/>
    </xf>
    <xf numFmtId="186" fontId="5" fillId="0" borderId="15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2" fontId="4" fillId="0" borderId="15" xfId="56" applyNumberFormat="1" applyFont="1" applyFill="1" applyBorder="1" applyAlignment="1">
      <alignment horizontal="center" vertical="center"/>
    </xf>
    <xf numFmtId="2" fontId="4" fillId="0" borderId="14" xfId="56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198" fontId="3" fillId="32" borderId="15" xfId="0" applyNumberFormat="1" applyFont="1" applyFill="1" applyBorder="1" applyAlignment="1">
      <alignment horizontal="center" vertical="center"/>
    </xf>
    <xf numFmtId="198" fontId="3" fillId="32" borderId="14" xfId="0" applyNumberFormat="1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left" vertical="top" wrapText="1"/>
    </xf>
    <xf numFmtId="0" fontId="11" fillId="32" borderId="17" xfId="0" applyFont="1" applyFill="1" applyBorder="1" applyAlignment="1">
      <alignment horizontal="left" vertical="top" wrapText="1"/>
    </xf>
    <xf numFmtId="0" fontId="11" fillId="32" borderId="18" xfId="0" applyFont="1" applyFill="1" applyBorder="1" applyAlignment="1">
      <alignment horizontal="left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8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wrapText="1"/>
    </xf>
    <xf numFmtId="198" fontId="3" fillId="0" borderId="15" xfId="0" applyNumberFormat="1" applyFont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117" t="s">
        <v>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5.75">
      <c r="A2" s="118" t="s">
        <v>23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5.75">
      <c r="A3" s="118" t="s">
        <v>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6.5" thickBot="1">
      <c r="A4" s="118" t="s">
        <v>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5">
      <c r="A5" s="123" t="s">
        <v>8</v>
      </c>
      <c r="B5" s="109" t="s">
        <v>9</v>
      </c>
      <c r="C5" s="110"/>
      <c r="D5" s="110"/>
      <c r="E5" s="110"/>
      <c r="F5" s="111"/>
      <c r="G5" s="109" t="s">
        <v>9</v>
      </c>
      <c r="H5" s="112"/>
      <c r="I5" s="112"/>
      <c r="J5" s="112"/>
      <c r="K5" s="113"/>
      <c r="L5" s="100" t="s">
        <v>10</v>
      </c>
    </row>
    <row r="6" spans="1:12" ht="16.5" thickBot="1">
      <c r="A6" s="124"/>
      <c r="B6" s="104" t="s">
        <v>45</v>
      </c>
      <c r="C6" s="105"/>
      <c r="D6" s="105"/>
      <c r="E6" s="105"/>
      <c r="F6" s="106"/>
      <c r="G6" s="104" t="s">
        <v>46</v>
      </c>
      <c r="H6" s="107"/>
      <c r="I6" s="107"/>
      <c r="J6" s="107"/>
      <c r="K6" s="108"/>
      <c r="L6" s="101"/>
    </row>
    <row r="7" spans="1:12" ht="16.5" thickBot="1">
      <c r="A7" s="124"/>
      <c r="B7" s="12" t="s">
        <v>11</v>
      </c>
      <c r="C7" s="114" t="s">
        <v>12</v>
      </c>
      <c r="D7" s="115"/>
      <c r="E7" s="115"/>
      <c r="F7" s="116"/>
      <c r="G7" s="12" t="s">
        <v>11</v>
      </c>
      <c r="H7" s="114" t="s">
        <v>12</v>
      </c>
      <c r="I7" s="115"/>
      <c r="J7" s="115"/>
      <c r="K7" s="116"/>
      <c r="L7" s="102"/>
    </row>
    <row r="8" spans="1:12" ht="24.75" thickBot="1">
      <c r="A8" s="125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03"/>
    </row>
    <row r="9" spans="1:12" ht="1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9">
        <v>12</v>
      </c>
    </row>
    <row r="10" spans="1:12" ht="18.75" customHeight="1">
      <c r="A10" s="87" t="s">
        <v>30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ht="87" customHeight="1">
      <c r="A11" s="40" t="s">
        <v>24</v>
      </c>
      <c r="B11" s="28">
        <f>B12+B14+B15+B13</f>
        <v>8252.1</v>
      </c>
      <c r="C11" s="28">
        <f aca="true" t="shared" si="0" ref="C11:J11">C12+C14+C15+C13</f>
        <v>0</v>
      </c>
      <c r="D11" s="28">
        <f t="shared" si="0"/>
        <v>760.6</v>
      </c>
      <c r="E11" s="28">
        <f>E12+E14+E15+E13</f>
        <v>7491.5</v>
      </c>
      <c r="F11" s="28">
        <f t="shared" si="0"/>
        <v>0</v>
      </c>
      <c r="G11" s="28">
        <f t="shared" si="0"/>
        <v>8249.2</v>
      </c>
      <c r="H11" s="28">
        <f t="shared" si="0"/>
        <v>0</v>
      </c>
      <c r="I11" s="28">
        <f t="shared" si="0"/>
        <v>760.6</v>
      </c>
      <c r="J11" s="28">
        <f t="shared" si="0"/>
        <v>7488.6</v>
      </c>
      <c r="K11" s="28">
        <f>K12+K14+K15</f>
        <v>0</v>
      </c>
      <c r="L11" s="32"/>
    </row>
    <row r="12" spans="1:12" ht="37.5" customHeight="1">
      <c r="A12" s="37" t="s">
        <v>48</v>
      </c>
      <c r="B12" s="30">
        <v>2983.8</v>
      </c>
      <c r="C12" s="30">
        <v>0</v>
      </c>
      <c r="D12" s="30">
        <v>0</v>
      </c>
      <c r="E12" s="30">
        <v>2983.8</v>
      </c>
      <c r="F12" s="30">
        <v>0</v>
      </c>
      <c r="G12" s="30">
        <v>2980.9</v>
      </c>
      <c r="H12" s="30">
        <v>0</v>
      </c>
      <c r="I12" s="30">
        <f>D12</f>
        <v>0</v>
      </c>
      <c r="J12" s="30">
        <f>G12</f>
        <v>2980.9</v>
      </c>
      <c r="K12" s="31">
        <v>0</v>
      </c>
      <c r="L12" s="39" t="s">
        <v>20</v>
      </c>
    </row>
    <row r="13" spans="1:12" ht="60.75" customHeight="1">
      <c r="A13" s="37" t="s">
        <v>47</v>
      </c>
      <c r="B13" s="30">
        <v>1200</v>
      </c>
      <c r="C13" s="30">
        <v>0</v>
      </c>
      <c r="D13" s="30">
        <v>0</v>
      </c>
      <c r="E13" s="30">
        <v>1200</v>
      </c>
      <c r="F13" s="30">
        <v>0</v>
      </c>
      <c r="G13" s="30">
        <v>1200</v>
      </c>
      <c r="H13" s="30">
        <v>0</v>
      </c>
      <c r="I13" s="30">
        <v>0</v>
      </c>
      <c r="J13" s="30">
        <v>1200</v>
      </c>
      <c r="K13" s="31">
        <v>0</v>
      </c>
      <c r="L13" s="39"/>
    </row>
    <row r="14" spans="1:11" ht="33.75" customHeight="1">
      <c r="A14" s="37" t="s">
        <v>49</v>
      </c>
      <c r="B14" s="30">
        <v>2547.2</v>
      </c>
      <c r="C14" s="31">
        <v>0</v>
      </c>
      <c r="D14" s="31">
        <v>0</v>
      </c>
      <c r="E14" s="30">
        <f>B14</f>
        <v>2547.2</v>
      </c>
      <c r="F14" s="31">
        <v>0</v>
      </c>
      <c r="G14" s="30">
        <f>B14</f>
        <v>2547.2</v>
      </c>
      <c r="H14" s="31">
        <v>0</v>
      </c>
      <c r="I14" s="31">
        <f>D14</f>
        <v>0</v>
      </c>
      <c r="J14" s="30">
        <f>E14</f>
        <v>2547.2</v>
      </c>
      <c r="K14" s="31">
        <v>0</v>
      </c>
    </row>
    <row r="15" spans="1:12" ht="114" customHeight="1">
      <c r="A15" s="37" t="s">
        <v>50</v>
      </c>
      <c r="B15" s="30">
        <v>1521.1</v>
      </c>
      <c r="C15" s="31">
        <v>0</v>
      </c>
      <c r="D15" s="31">
        <v>760.6</v>
      </c>
      <c r="E15" s="30">
        <v>760.5</v>
      </c>
      <c r="F15" s="31">
        <v>0</v>
      </c>
      <c r="G15" s="30">
        <f>B15</f>
        <v>1521.1</v>
      </c>
      <c r="H15" s="31">
        <v>0</v>
      </c>
      <c r="I15" s="31">
        <f>D15</f>
        <v>760.6</v>
      </c>
      <c r="J15" s="30">
        <f>E15</f>
        <v>760.5</v>
      </c>
      <c r="K15" s="31">
        <v>0</v>
      </c>
      <c r="L15" s="38" t="s">
        <v>19</v>
      </c>
    </row>
    <row r="16" spans="1:12" ht="69.75" customHeight="1">
      <c r="A16" s="41" t="s">
        <v>25</v>
      </c>
      <c r="B16" s="28">
        <f>B17+B18</f>
        <v>672.4000000000001</v>
      </c>
      <c r="C16" s="28">
        <f>C17+C18</f>
        <v>0</v>
      </c>
      <c r="D16" s="28">
        <f>D17+D18</f>
        <v>165.6</v>
      </c>
      <c r="E16" s="28">
        <f>E17+E18</f>
        <v>506.8</v>
      </c>
      <c r="F16" s="29">
        <v>0</v>
      </c>
      <c r="G16" s="28">
        <f>G17+G18</f>
        <v>672.4000000000001</v>
      </c>
      <c r="H16" s="28">
        <f>H17+H18</f>
        <v>0</v>
      </c>
      <c r="I16" s="28">
        <f>I17+I18</f>
        <v>165.6</v>
      </c>
      <c r="J16" s="28">
        <f>J17+J18</f>
        <v>506.8</v>
      </c>
      <c r="K16" s="29">
        <v>0</v>
      </c>
      <c r="L16" s="38"/>
    </row>
    <row r="17" spans="1:12" ht="33" customHeight="1">
      <c r="A17" s="38" t="s">
        <v>48</v>
      </c>
      <c r="B17" s="30">
        <v>341.1</v>
      </c>
      <c r="C17" s="30">
        <v>0</v>
      </c>
      <c r="D17" s="30">
        <v>0</v>
      </c>
      <c r="E17" s="30">
        <f>B17</f>
        <v>341.1</v>
      </c>
      <c r="F17" s="30">
        <v>0</v>
      </c>
      <c r="G17" s="30">
        <f>B17</f>
        <v>341.1</v>
      </c>
      <c r="H17" s="30">
        <v>0</v>
      </c>
      <c r="I17" s="30">
        <v>0</v>
      </c>
      <c r="J17" s="30">
        <f>G17</f>
        <v>341.1</v>
      </c>
      <c r="K17" s="31">
        <v>0</v>
      </c>
      <c r="L17" s="39" t="s">
        <v>20</v>
      </c>
    </row>
    <row r="18" spans="1:12" ht="108.75" customHeight="1">
      <c r="A18" s="38" t="s">
        <v>51</v>
      </c>
      <c r="B18" s="30">
        <v>331.3</v>
      </c>
      <c r="C18" s="31">
        <v>0</v>
      </c>
      <c r="D18" s="31">
        <v>165.6</v>
      </c>
      <c r="E18" s="30">
        <v>165.7</v>
      </c>
      <c r="F18" s="31">
        <v>0</v>
      </c>
      <c r="G18" s="30">
        <f>B18</f>
        <v>331.3</v>
      </c>
      <c r="H18" s="31">
        <v>0</v>
      </c>
      <c r="I18" s="31">
        <f>D18</f>
        <v>165.6</v>
      </c>
      <c r="J18" s="30">
        <f>E18</f>
        <v>165.7</v>
      </c>
      <c r="K18" s="31">
        <v>0</v>
      </c>
      <c r="L18" s="38" t="s">
        <v>19</v>
      </c>
    </row>
    <row r="19" spans="1:12" ht="33.75" customHeight="1">
      <c r="A19" s="119" t="s">
        <v>34</v>
      </c>
      <c r="B19" s="85">
        <f>B21+B22</f>
        <v>1372.5</v>
      </c>
      <c r="C19" s="85">
        <f>C21</f>
        <v>0</v>
      </c>
      <c r="D19" s="85">
        <f>D22</f>
        <v>646.1</v>
      </c>
      <c r="E19" s="85">
        <f>E21+E22</f>
        <v>726.4</v>
      </c>
      <c r="F19" s="97">
        <v>0</v>
      </c>
      <c r="G19" s="85">
        <f>G21+G22</f>
        <v>1372.5</v>
      </c>
      <c r="H19" s="85">
        <f>H21</f>
        <v>0</v>
      </c>
      <c r="I19" s="85">
        <f>I22</f>
        <v>646.1</v>
      </c>
      <c r="J19" s="85">
        <f>J21+J22</f>
        <v>726.4</v>
      </c>
      <c r="K19" s="85">
        <f>K21</f>
        <v>0</v>
      </c>
      <c r="L19" s="121"/>
    </row>
    <row r="20" spans="1:12" ht="3.75" customHeight="1" hidden="1">
      <c r="A20" s="120"/>
      <c r="B20" s="86"/>
      <c r="C20" s="86"/>
      <c r="D20" s="86"/>
      <c r="E20" s="86"/>
      <c r="F20" s="98"/>
      <c r="G20" s="86"/>
      <c r="H20" s="86"/>
      <c r="I20" s="86"/>
      <c r="J20" s="86"/>
      <c r="K20" s="86"/>
      <c r="L20" s="122"/>
    </row>
    <row r="21" spans="1:12" ht="24" customHeight="1">
      <c r="A21" s="38" t="s">
        <v>52</v>
      </c>
      <c r="B21" s="30">
        <v>692.4</v>
      </c>
      <c r="C21" s="30">
        <v>0</v>
      </c>
      <c r="D21" s="30">
        <v>0</v>
      </c>
      <c r="E21" s="30">
        <f>B21</f>
        <v>692.4</v>
      </c>
      <c r="F21" s="30">
        <v>0</v>
      </c>
      <c r="G21" s="30">
        <f>B21</f>
        <v>692.4</v>
      </c>
      <c r="H21" s="30">
        <v>0</v>
      </c>
      <c r="I21" s="30">
        <v>0</v>
      </c>
      <c r="J21" s="30">
        <f>G21</f>
        <v>692.4</v>
      </c>
      <c r="K21" s="29">
        <v>0</v>
      </c>
      <c r="L21" s="38" t="s">
        <v>21</v>
      </c>
    </row>
    <row r="22" spans="1:12" ht="63" customHeight="1">
      <c r="A22" s="38" t="s">
        <v>53</v>
      </c>
      <c r="B22" s="30">
        <v>680.1</v>
      </c>
      <c r="C22" s="30">
        <v>0</v>
      </c>
      <c r="D22" s="30">
        <v>646.1</v>
      </c>
      <c r="E22" s="30">
        <v>34</v>
      </c>
      <c r="F22" s="30">
        <v>0</v>
      </c>
      <c r="G22" s="30">
        <f>B22</f>
        <v>680.1</v>
      </c>
      <c r="H22" s="30">
        <v>0</v>
      </c>
      <c r="I22" s="30">
        <f>D22</f>
        <v>646.1</v>
      </c>
      <c r="J22" s="30">
        <f>E22</f>
        <v>34</v>
      </c>
      <c r="K22" s="29">
        <v>0</v>
      </c>
      <c r="L22" s="38"/>
    </row>
    <row r="23" spans="1:12" ht="27.75" customHeight="1">
      <c r="A23" s="27" t="s">
        <v>2</v>
      </c>
      <c r="B23" s="28">
        <f>B11+B16+B19</f>
        <v>10297</v>
      </c>
      <c r="C23" s="28">
        <f aca="true" t="shared" si="1" ref="C23:K23">C11+C16+C19</f>
        <v>0</v>
      </c>
      <c r="D23" s="28">
        <f t="shared" si="1"/>
        <v>1572.3000000000002</v>
      </c>
      <c r="E23" s="28">
        <f>E11+E16+E19</f>
        <v>8724.7</v>
      </c>
      <c r="F23" s="28">
        <f t="shared" si="1"/>
        <v>0</v>
      </c>
      <c r="G23" s="28">
        <f t="shared" si="1"/>
        <v>10294.1</v>
      </c>
      <c r="H23" s="28">
        <f t="shared" si="1"/>
        <v>0</v>
      </c>
      <c r="I23" s="28">
        <f t="shared" si="1"/>
        <v>1572.3000000000002</v>
      </c>
      <c r="J23" s="28">
        <f t="shared" si="1"/>
        <v>8721.800000000001</v>
      </c>
      <c r="K23" s="28">
        <f t="shared" si="1"/>
        <v>0</v>
      </c>
      <c r="L23" s="38"/>
    </row>
    <row r="24" spans="1:12" ht="16.5" customHeight="1">
      <c r="A24" s="20" t="s">
        <v>18</v>
      </c>
      <c r="B24" s="3"/>
      <c r="C24" s="3"/>
      <c r="D24" s="3"/>
      <c r="E24" s="3"/>
      <c r="F24" s="3"/>
      <c r="G24" s="5">
        <f>G23/B23</f>
        <v>0.9997183645722055</v>
      </c>
      <c r="H24" s="5"/>
      <c r="I24" s="5"/>
      <c r="J24" s="5"/>
      <c r="K24" s="5"/>
      <c r="L24" s="21"/>
    </row>
    <row r="25" spans="1:12" ht="31.5" customHeight="1">
      <c r="A25" s="99" t="s">
        <v>43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31.5" customHeight="1">
      <c r="A26" s="43" t="s">
        <v>26</v>
      </c>
      <c r="B26" s="65">
        <f>B27+B28</f>
        <v>3150</v>
      </c>
      <c r="C26" s="65">
        <f aca="true" t="shared" si="2" ref="C26:K26">C27+C28</f>
        <v>0</v>
      </c>
      <c r="D26" s="65">
        <f t="shared" si="2"/>
        <v>0</v>
      </c>
      <c r="E26" s="65">
        <f t="shared" si="2"/>
        <v>3150</v>
      </c>
      <c r="F26" s="65">
        <f t="shared" si="2"/>
        <v>0</v>
      </c>
      <c r="G26" s="65">
        <f t="shared" si="2"/>
        <v>3150</v>
      </c>
      <c r="H26" s="65">
        <f t="shared" si="2"/>
        <v>0</v>
      </c>
      <c r="I26" s="65">
        <f t="shared" si="2"/>
        <v>0</v>
      </c>
      <c r="J26" s="65">
        <f t="shared" si="2"/>
        <v>3150</v>
      </c>
      <c r="K26" s="65">
        <f t="shared" si="2"/>
        <v>0</v>
      </c>
      <c r="L26" s="55"/>
    </row>
    <row r="27" spans="1:12" ht="34.5" customHeight="1">
      <c r="A27" s="42" t="s">
        <v>35</v>
      </c>
      <c r="B27" s="66">
        <v>194.8</v>
      </c>
      <c r="C27" s="66">
        <v>0</v>
      </c>
      <c r="D27" s="66">
        <v>0</v>
      </c>
      <c r="E27" s="66">
        <f>B27</f>
        <v>194.8</v>
      </c>
      <c r="F27" s="66">
        <v>0</v>
      </c>
      <c r="G27" s="66">
        <f>B27</f>
        <v>194.8</v>
      </c>
      <c r="H27" s="66">
        <v>0</v>
      </c>
      <c r="I27" s="67">
        <v>0</v>
      </c>
      <c r="J27" s="66">
        <f>E27</f>
        <v>194.8</v>
      </c>
      <c r="K27" s="66">
        <v>0</v>
      </c>
      <c r="L27" s="42" t="str">
        <f>A27</f>
        <v>Мероприятия, направленные на безаварийную работу объектов ЖКХ</v>
      </c>
    </row>
    <row r="28" spans="1:12" ht="51.75" customHeight="1">
      <c r="A28" s="42" t="s">
        <v>40</v>
      </c>
      <c r="B28" s="68">
        <v>2955.2</v>
      </c>
      <c r="C28" s="66">
        <v>0</v>
      </c>
      <c r="D28" s="66">
        <v>0</v>
      </c>
      <c r="E28" s="68">
        <f>B28</f>
        <v>2955.2</v>
      </c>
      <c r="F28" s="66">
        <v>0</v>
      </c>
      <c r="G28" s="68">
        <f>B28</f>
        <v>2955.2</v>
      </c>
      <c r="H28" s="66">
        <v>0</v>
      </c>
      <c r="I28" s="67">
        <v>0</v>
      </c>
      <c r="J28" s="68">
        <f>E28</f>
        <v>2955.2</v>
      </c>
      <c r="K28" s="66">
        <v>0</v>
      </c>
      <c r="L28" s="42" t="s">
        <v>66</v>
      </c>
    </row>
    <row r="29" spans="1:12" ht="18.75" customHeight="1">
      <c r="A29" s="33" t="str">
        <f>A23</f>
        <v>Итого по программе </v>
      </c>
      <c r="B29" s="64">
        <f>B26</f>
        <v>3150</v>
      </c>
      <c r="C29" s="64">
        <f>C26</f>
        <v>0</v>
      </c>
      <c r="D29" s="65">
        <f>D26</f>
        <v>0</v>
      </c>
      <c r="E29" s="64">
        <f>E26</f>
        <v>3150</v>
      </c>
      <c r="F29" s="64">
        <f>F26</f>
        <v>0</v>
      </c>
      <c r="G29" s="65">
        <f>H29+I29+J29+K29</f>
        <v>3150</v>
      </c>
      <c r="H29" s="64">
        <f>H26</f>
        <v>0</v>
      </c>
      <c r="I29" s="64">
        <f>I26</f>
        <v>0</v>
      </c>
      <c r="J29" s="64">
        <f>J26</f>
        <v>3150</v>
      </c>
      <c r="K29" s="64">
        <f>K26</f>
        <v>0</v>
      </c>
      <c r="L29" s="34"/>
    </row>
    <row r="30" spans="1:12" ht="27" customHeight="1">
      <c r="A30" s="45" t="str">
        <f>A24</f>
        <v>уровень финансирования, %</v>
      </c>
      <c r="B30" s="44"/>
      <c r="C30" s="44"/>
      <c r="D30" s="44"/>
      <c r="E30" s="44"/>
      <c r="F30" s="44"/>
      <c r="G30" s="57">
        <f>G29/B29</f>
        <v>1</v>
      </c>
      <c r="H30" s="44"/>
      <c r="I30" s="44"/>
      <c r="J30" s="44"/>
      <c r="K30" s="44"/>
      <c r="L30" s="34"/>
    </row>
    <row r="31" spans="1:12" ht="23.25" customHeight="1">
      <c r="A31" s="90" t="s">
        <v>31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2"/>
    </row>
    <row r="32" spans="1:12" ht="43.5" customHeight="1">
      <c r="A32" s="63" t="s">
        <v>36</v>
      </c>
      <c r="B32" s="61">
        <v>617.9</v>
      </c>
      <c r="C32" s="16">
        <v>0</v>
      </c>
      <c r="D32" s="16">
        <v>0</v>
      </c>
      <c r="E32" s="61">
        <f>B32</f>
        <v>617.9</v>
      </c>
      <c r="F32" s="16">
        <v>0</v>
      </c>
      <c r="G32" s="61">
        <f>B32</f>
        <v>617.9</v>
      </c>
      <c r="H32" s="16">
        <v>0</v>
      </c>
      <c r="I32" s="16">
        <v>0</v>
      </c>
      <c r="J32" s="61">
        <v>731.8</v>
      </c>
      <c r="K32" s="16">
        <v>0</v>
      </c>
      <c r="L32" s="48" t="s">
        <v>28</v>
      </c>
    </row>
    <row r="33" spans="1:12" ht="28.5" customHeight="1">
      <c r="A33" s="37" t="s">
        <v>37</v>
      </c>
      <c r="B33" s="46">
        <v>873</v>
      </c>
      <c r="C33" s="47" t="s">
        <v>27</v>
      </c>
      <c r="D33" s="47" t="s">
        <v>27</v>
      </c>
      <c r="E33" s="46">
        <f>B33</f>
        <v>873</v>
      </c>
      <c r="F33" s="47" t="s">
        <v>27</v>
      </c>
      <c r="G33" s="61">
        <v>759.1</v>
      </c>
      <c r="H33" s="47" t="s">
        <v>27</v>
      </c>
      <c r="I33" s="47" t="s">
        <v>27</v>
      </c>
      <c r="J33" s="47" t="s">
        <v>54</v>
      </c>
      <c r="K33" s="47" t="s">
        <v>27</v>
      </c>
      <c r="L33" s="49" t="s">
        <v>33</v>
      </c>
    </row>
    <row r="34" spans="1:12" ht="51" customHeight="1">
      <c r="A34" s="37" t="s">
        <v>38</v>
      </c>
      <c r="B34" s="46">
        <v>428.9</v>
      </c>
      <c r="C34" s="47" t="s">
        <v>27</v>
      </c>
      <c r="D34" s="47" t="s">
        <v>27</v>
      </c>
      <c r="E34" s="46">
        <f>B34</f>
        <v>428.9</v>
      </c>
      <c r="F34" s="47" t="s">
        <v>27</v>
      </c>
      <c r="G34" s="61">
        <f>B34</f>
        <v>428.9</v>
      </c>
      <c r="H34" s="47" t="s">
        <v>27</v>
      </c>
      <c r="I34" s="47" t="s">
        <v>27</v>
      </c>
      <c r="J34" s="47" t="s">
        <v>55</v>
      </c>
      <c r="K34" s="47" t="s">
        <v>27</v>
      </c>
      <c r="L34" s="49" t="s">
        <v>39</v>
      </c>
    </row>
    <row r="35" spans="1:12" ht="20.25" customHeight="1">
      <c r="A35" s="23" t="s">
        <v>2</v>
      </c>
      <c r="B35" s="24">
        <f>B32+B33+B34</f>
        <v>1919.8000000000002</v>
      </c>
      <c r="C35" s="24">
        <f aca="true" t="shared" si="3" ref="C35:K35">C32+C33+C34</f>
        <v>0</v>
      </c>
      <c r="D35" s="24">
        <f t="shared" si="3"/>
        <v>0</v>
      </c>
      <c r="E35" s="24">
        <f t="shared" si="3"/>
        <v>1919.8000000000002</v>
      </c>
      <c r="F35" s="24">
        <f t="shared" si="3"/>
        <v>0</v>
      </c>
      <c r="G35" s="24">
        <f t="shared" si="3"/>
        <v>1805.9</v>
      </c>
      <c r="H35" s="24">
        <f t="shared" si="3"/>
        <v>0</v>
      </c>
      <c r="I35" s="24">
        <f t="shared" si="3"/>
        <v>0</v>
      </c>
      <c r="J35" s="24">
        <f t="shared" si="3"/>
        <v>1919.8000000000002</v>
      </c>
      <c r="K35" s="24">
        <f t="shared" si="3"/>
        <v>0</v>
      </c>
      <c r="L35" s="48"/>
    </row>
    <row r="36" spans="1:12" ht="31.5">
      <c r="A36" s="20" t="str">
        <f>A30</f>
        <v>уровень финансирования, %</v>
      </c>
      <c r="B36" s="3"/>
      <c r="C36" s="3"/>
      <c r="D36" s="3"/>
      <c r="E36" s="3"/>
      <c r="F36" s="3"/>
      <c r="G36" s="56">
        <f>G35/B35</f>
        <v>0.9406709032190853</v>
      </c>
      <c r="H36" s="5"/>
      <c r="I36" s="5"/>
      <c r="J36" s="5"/>
      <c r="K36" s="5"/>
      <c r="L36" s="21"/>
    </row>
    <row r="37" spans="1:12" ht="31.5" customHeight="1">
      <c r="A37" s="93" t="s">
        <v>32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5"/>
    </row>
    <row r="38" spans="1:12" ht="25.5" customHeight="1">
      <c r="A38" s="96" t="s">
        <v>56</v>
      </c>
      <c r="B38" s="77">
        <v>400.6</v>
      </c>
      <c r="C38" s="75">
        <v>0</v>
      </c>
      <c r="D38" s="77">
        <v>360.1</v>
      </c>
      <c r="E38" s="77">
        <v>40.5</v>
      </c>
      <c r="F38" s="75">
        <v>0</v>
      </c>
      <c r="G38" s="77">
        <f>B38</f>
        <v>400.6</v>
      </c>
      <c r="H38" s="75">
        <v>0</v>
      </c>
      <c r="I38" s="77">
        <f>D38</f>
        <v>360.1</v>
      </c>
      <c r="J38" s="77">
        <f>E38</f>
        <v>40.5</v>
      </c>
      <c r="K38" s="75">
        <v>0</v>
      </c>
      <c r="L38" s="71" t="s">
        <v>63</v>
      </c>
    </row>
    <row r="39" spans="1:12" ht="80.25" customHeight="1">
      <c r="A39" s="96"/>
      <c r="B39" s="78"/>
      <c r="C39" s="76"/>
      <c r="D39" s="78"/>
      <c r="E39" s="78"/>
      <c r="F39" s="76"/>
      <c r="G39" s="78"/>
      <c r="H39" s="76"/>
      <c r="I39" s="78"/>
      <c r="J39" s="78"/>
      <c r="K39" s="76"/>
      <c r="L39" s="72"/>
    </row>
    <row r="40" spans="1:12" ht="42.75" customHeight="1" hidden="1">
      <c r="A40" s="96"/>
      <c r="B40" s="1"/>
      <c r="C40" s="4"/>
      <c r="D40" s="1"/>
      <c r="E40" s="1"/>
      <c r="F40" s="4"/>
      <c r="G40" s="1"/>
      <c r="H40" s="4"/>
      <c r="I40" s="1"/>
      <c r="J40" s="1"/>
      <c r="K40" s="22"/>
      <c r="L40" s="54" t="s">
        <v>22</v>
      </c>
    </row>
    <row r="41" spans="1:12" ht="102.75" customHeight="1">
      <c r="A41" s="36" t="s">
        <v>57</v>
      </c>
      <c r="B41" s="1">
        <v>1175.1</v>
      </c>
      <c r="C41" s="4">
        <v>0</v>
      </c>
      <c r="D41" s="1">
        <v>1054.9</v>
      </c>
      <c r="E41" s="1">
        <v>120.2</v>
      </c>
      <c r="F41" s="4">
        <v>0</v>
      </c>
      <c r="G41" s="1">
        <f>B41</f>
        <v>1175.1</v>
      </c>
      <c r="H41" s="4">
        <v>0</v>
      </c>
      <c r="I41" s="1">
        <f>D41</f>
        <v>1054.9</v>
      </c>
      <c r="J41" s="1">
        <f>E41</f>
        <v>120.2</v>
      </c>
      <c r="K41" s="22">
        <v>0</v>
      </c>
      <c r="L41" s="54" t="s">
        <v>42</v>
      </c>
    </row>
    <row r="42" spans="1:12" ht="101.25" customHeight="1">
      <c r="A42" s="36" t="s">
        <v>58</v>
      </c>
      <c r="B42" s="1">
        <v>1166.6</v>
      </c>
      <c r="C42" s="4">
        <v>0</v>
      </c>
      <c r="D42" s="1">
        <v>1048.6</v>
      </c>
      <c r="E42" s="1">
        <v>118</v>
      </c>
      <c r="F42" s="4">
        <v>0</v>
      </c>
      <c r="G42" s="1">
        <f>B42</f>
        <v>1166.6</v>
      </c>
      <c r="H42" s="4">
        <v>0</v>
      </c>
      <c r="I42" s="1">
        <f>D42</f>
        <v>1048.6</v>
      </c>
      <c r="J42" s="1">
        <f>E42</f>
        <v>118</v>
      </c>
      <c r="K42" s="22">
        <v>0</v>
      </c>
      <c r="L42" s="54" t="s">
        <v>64</v>
      </c>
    </row>
    <row r="43" spans="1:12" ht="15.75" customHeight="1">
      <c r="A43" s="83" t="s">
        <v>59</v>
      </c>
      <c r="B43" s="79">
        <v>520.6</v>
      </c>
      <c r="C43" s="79">
        <v>0</v>
      </c>
      <c r="D43" s="79">
        <v>0</v>
      </c>
      <c r="E43" s="79">
        <v>520.6</v>
      </c>
      <c r="F43" s="79">
        <v>0</v>
      </c>
      <c r="G43" s="81">
        <v>509.1</v>
      </c>
      <c r="H43" s="73" t="s">
        <v>27</v>
      </c>
      <c r="I43" s="73" t="s">
        <v>27</v>
      </c>
      <c r="J43" s="73" t="s">
        <v>61</v>
      </c>
      <c r="K43" s="73">
        <v>0</v>
      </c>
      <c r="L43" s="69" t="s">
        <v>41</v>
      </c>
    </row>
    <row r="44" spans="1:12" ht="8.25" customHeight="1">
      <c r="A44" s="84"/>
      <c r="B44" s="80"/>
      <c r="C44" s="80"/>
      <c r="D44" s="80"/>
      <c r="E44" s="80"/>
      <c r="F44" s="80"/>
      <c r="G44" s="82"/>
      <c r="H44" s="74"/>
      <c r="I44" s="74"/>
      <c r="J44" s="74"/>
      <c r="K44" s="74"/>
      <c r="L44" s="70"/>
    </row>
    <row r="45" spans="1:12" ht="30" customHeight="1">
      <c r="A45" s="36" t="s">
        <v>60</v>
      </c>
      <c r="B45" s="35">
        <v>22</v>
      </c>
      <c r="C45" s="35">
        <v>0</v>
      </c>
      <c r="D45" s="35">
        <v>0</v>
      </c>
      <c r="E45" s="35">
        <v>22</v>
      </c>
      <c r="F45" s="35">
        <v>0</v>
      </c>
      <c r="G45" s="60">
        <f>B45</f>
        <v>22</v>
      </c>
      <c r="H45" s="59" t="s">
        <v>27</v>
      </c>
      <c r="I45" s="59" t="s">
        <v>27</v>
      </c>
      <c r="J45" s="59" t="s">
        <v>62</v>
      </c>
      <c r="K45" s="59" t="s">
        <v>27</v>
      </c>
      <c r="L45" s="58" t="s">
        <v>65</v>
      </c>
    </row>
    <row r="46" spans="1:12" ht="23.25" customHeight="1">
      <c r="A46" s="53" t="str">
        <f>A35</f>
        <v>Итого по программе </v>
      </c>
      <c r="B46" s="50">
        <f>B38+B41+B42+B43+B45</f>
        <v>3284.8999999999996</v>
      </c>
      <c r="C46" s="50">
        <f aca="true" t="shared" si="4" ref="C46:K46">C38+C41+C42+C43+C45</f>
        <v>0</v>
      </c>
      <c r="D46" s="50">
        <f t="shared" si="4"/>
        <v>2463.6</v>
      </c>
      <c r="E46" s="50">
        <f t="shared" si="4"/>
        <v>821.3</v>
      </c>
      <c r="F46" s="50">
        <f t="shared" si="4"/>
        <v>0</v>
      </c>
      <c r="G46" s="50">
        <f t="shared" si="4"/>
        <v>3273.3999999999996</v>
      </c>
      <c r="H46" s="50">
        <f t="shared" si="4"/>
        <v>0</v>
      </c>
      <c r="I46" s="50">
        <f t="shared" si="4"/>
        <v>2463.6</v>
      </c>
      <c r="J46" s="50">
        <f t="shared" si="4"/>
        <v>809.8</v>
      </c>
      <c r="K46" s="50">
        <f t="shared" si="4"/>
        <v>0</v>
      </c>
      <c r="L46" s="52"/>
    </row>
    <row r="47" spans="1:12" ht="27" customHeight="1">
      <c r="A47" s="53" t="str">
        <f>A30</f>
        <v>уровень финансирования, %</v>
      </c>
      <c r="B47" s="35"/>
      <c r="C47" s="50"/>
      <c r="D47" s="50"/>
      <c r="E47" s="50"/>
      <c r="F47" s="50"/>
      <c r="G47" s="62">
        <v>99</v>
      </c>
      <c r="H47" s="51"/>
      <c r="I47" s="51"/>
      <c r="J47" s="51"/>
      <c r="K47" s="51"/>
      <c r="L47" s="52"/>
    </row>
    <row r="48" spans="1:12" ht="35.25" customHeight="1">
      <c r="A48" s="25" t="s">
        <v>29</v>
      </c>
      <c r="B48" s="3">
        <f>B23+B29+B35+B46</f>
        <v>18651.699999999997</v>
      </c>
      <c r="C48" s="3">
        <f>C23+C29+C35+C46</f>
        <v>0</v>
      </c>
      <c r="D48" s="3">
        <f>D23+D29+D35+D46</f>
        <v>4035.9</v>
      </c>
      <c r="E48" s="3">
        <f>E23+E29+E35+E46</f>
        <v>14615.8</v>
      </c>
      <c r="F48" s="3">
        <f>F23+F29+F35+F46</f>
        <v>0</v>
      </c>
      <c r="G48" s="3">
        <f>G23+G29+G35+G46</f>
        <v>18523.4</v>
      </c>
      <c r="H48" s="3">
        <f>H23+H29+H35+H46</f>
        <v>0</v>
      </c>
      <c r="I48" s="3">
        <f>I23+I29+I35+I46</f>
        <v>4035.9</v>
      </c>
      <c r="J48" s="3">
        <f>J23+J29+J35+J46</f>
        <v>14601.400000000001</v>
      </c>
      <c r="K48" s="3">
        <f>K23+K29+K35+K46</f>
        <v>0</v>
      </c>
      <c r="L48" s="21"/>
    </row>
    <row r="49" spans="1:12" ht="18.75">
      <c r="A49" s="25"/>
      <c r="B49" s="26" t="s">
        <v>3</v>
      </c>
      <c r="C49" s="26" t="s">
        <v>4</v>
      </c>
      <c r="D49" s="26" t="s">
        <v>5</v>
      </c>
      <c r="E49" s="26" t="s">
        <v>6</v>
      </c>
      <c r="F49" s="26" t="s">
        <v>0</v>
      </c>
      <c r="G49" s="26" t="s">
        <v>3</v>
      </c>
      <c r="H49" s="26" t="s">
        <v>4</v>
      </c>
      <c r="I49" s="26" t="s">
        <v>5</v>
      </c>
      <c r="J49" s="26" t="s">
        <v>6</v>
      </c>
      <c r="K49" s="26" t="s">
        <v>0</v>
      </c>
      <c r="L49" s="21"/>
    </row>
    <row r="50" spans="1:12" ht="16.5" customHeight="1">
      <c r="A50" s="20"/>
      <c r="B50" s="3"/>
      <c r="C50" s="3"/>
      <c r="D50" s="3"/>
      <c r="E50" s="3"/>
      <c r="F50" s="3"/>
      <c r="G50" s="5">
        <f>100%/(B48/G48)</f>
        <v>0.9931212704471981</v>
      </c>
      <c r="H50" s="5"/>
      <c r="I50" s="5">
        <f>100%/(D48/I48)</f>
        <v>1</v>
      </c>
      <c r="J50" s="5">
        <f>100%/(E48/J48)</f>
        <v>0.9990147648435256</v>
      </c>
      <c r="K50" s="5"/>
      <c r="L50" s="21"/>
    </row>
    <row r="51" spans="1:12" ht="15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  <c r="L51" s="9"/>
    </row>
    <row r="52" spans="1:12" ht="15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  <c r="L52" s="9"/>
    </row>
    <row r="53" spans="1:12" ht="15.75">
      <c r="A53" s="6"/>
      <c r="B53" s="2"/>
      <c r="C53" s="10"/>
      <c r="D53" s="10"/>
      <c r="E53" s="10"/>
      <c r="F53" s="7"/>
      <c r="G53" s="7"/>
      <c r="H53" s="7"/>
      <c r="I53" s="7"/>
      <c r="J53" s="7"/>
      <c r="K53" s="8"/>
      <c r="L53" s="9"/>
    </row>
    <row r="54" spans="1:12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sheetProtection/>
  <mergeCells count="52">
    <mergeCell ref="A1:L1"/>
    <mergeCell ref="A2:L2"/>
    <mergeCell ref="A3:L3"/>
    <mergeCell ref="A4:L4"/>
    <mergeCell ref="A19:A20"/>
    <mergeCell ref="L19:L20"/>
    <mergeCell ref="H19:H20"/>
    <mergeCell ref="I19:I20"/>
    <mergeCell ref="J19:J20"/>
    <mergeCell ref="A5:A8"/>
    <mergeCell ref="L5:L8"/>
    <mergeCell ref="B6:F6"/>
    <mergeCell ref="G6:K6"/>
    <mergeCell ref="B5:F5"/>
    <mergeCell ref="G5:K5"/>
    <mergeCell ref="C7:F7"/>
    <mergeCell ref="H7:K7"/>
    <mergeCell ref="A37:L37"/>
    <mergeCell ref="A38:A40"/>
    <mergeCell ref="E38:E39"/>
    <mergeCell ref="C19:C20"/>
    <mergeCell ref="D19:D20"/>
    <mergeCell ref="E19:E20"/>
    <mergeCell ref="F19:F20"/>
    <mergeCell ref="K19:K20"/>
    <mergeCell ref="B19:B20"/>
    <mergeCell ref="A25:L25"/>
    <mergeCell ref="A43:A44"/>
    <mergeCell ref="B38:B39"/>
    <mergeCell ref="C38:C39"/>
    <mergeCell ref="D38:D39"/>
    <mergeCell ref="G19:G20"/>
    <mergeCell ref="A10:L10"/>
    <mergeCell ref="A31:L31"/>
    <mergeCell ref="H38:H39"/>
    <mergeCell ref="I38:I39"/>
    <mergeCell ref="J38:J39"/>
    <mergeCell ref="F38:F39"/>
    <mergeCell ref="G38:G39"/>
    <mergeCell ref="B43:B44"/>
    <mergeCell ref="C43:C44"/>
    <mergeCell ref="D43:D44"/>
    <mergeCell ref="E43:E44"/>
    <mergeCell ref="F43:F44"/>
    <mergeCell ref="G43:G44"/>
    <mergeCell ref="L43:L44"/>
    <mergeCell ref="L38:L39"/>
    <mergeCell ref="H43:H44"/>
    <mergeCell ref="I43:I44"/>
    <mergeCell ref="J43:J44"/>
    <mergeCell ref="K43:K44"/>
    <mergeCell ref="K38:K39"/>
  </mergeCells>
  <printOptions/>
  <pageMargins left="0.75" right="0.75" top="1" bottom="1" header="0.5" footer="0.5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2018-02-28T11:44:11Z</cp:lastPrinted>
  <dcterms:created xsi:type="dcterms:W3CDTF">2006-09-16T00:00:00Z</dcterms:created>
  <dcterms:modified xsi:type="dcterms:W3CDTF">2023-03-14T08:20:27Z</dcterms:modified>
  <cp:category/>
  <cp:version/>
  <cp:contentType/>
  <cp:contentStatus/>
</cp:coreProperties>
</file>