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960" activeTab="0"/>
  </bookViews>
  <sheets>
    <sheet name="Отчет ТГП" sheetId="1" r:id="rId1"/>
  </sheets>
  <definedNames/>
  <calcPr fullCalcOnLoad="1"/>
</workbook>
</file>

<file path=xl/sharedStrings.xml><?xml version="1.0" encoding="utf-8"?>
<sst xmlns="http://schemas.openxmlformats.org/spreadsheetml/2006/main" count="113" uniqueCount="70">
  <si>
    <t>Проч.</t>
  </si>
  <si>
    <t xml:space="preserve">ОТЧЕТ </t>
  </si>
  <si>
    <t xml:space="preserve">Итого по программе </t>
  </si>
  <si>
    <t>Всего</t>
  </si>
  <si>
    <t>ФБ</t>
  </si>
  <si>
    <t>ОБ</t>
  </si>
  <si>
    <t>МБ</t>
  </si>
  <si>
    <t xml:space="preserve">                                                                                                                                                                                        тыс.рублей                                            Приложение №1</t>
  </si>
  <si>
    <t>Наименование подпрограммы(при ее наличии), основного мероприятия</t>
  </si>
  <si>
    <t>Объем финансирования</t>
  </si>
  <si>
    <t>Проведенные основные мероприятия</t>
  </si>
  <si>
    <r>
      <t>Всего</t>
    </r>
    <r>
      <rPr>
        <sz val="12"/>
        <rFont val="Times New Roman"/>
        <family val="1"/>
      </rPr>
      <t xml:space="preserve"> </t>
    </r>
  </si>
  <si>
    <r>
      <t>В том числе:</t>
    </r>
    <r>
      <rPr>
        <sz val="12"/>
        <rFont val="Times New Roman"/>
        <family val="1"/>
      </rPr>
      <t xml:space="preserve"> </t>
    </r>
  </si>
  <si>
    <t xml:space="preserve">  </t>
  </si>
  <si>
    <r>
      <t>Федерал. бюджет</t>
    </r>
    <r>
      <rPr>
        <sz val="9"/>
        <rFont val="Times New Roman"/>
        <family val="1"/>
      </rPr>
      <t xml:space="preserve"> </t>
    </r>
  </si>
  <si>
    <r>
      <t>Области. бюджет</t>
    </r>
    <r>
      <rPr>
        <sz val="9"/>
        <rFont val="Times New Roman"/>
        <family val="1"/>
      </rPr>
      <t xml:space="preserve"> </t>
    </r>
  </si>
  <si>
    <r>
      <t>Местный бюджет</t>
    </r>
    <r>
      <rPr>
        <sz val="9"/>
        <rFont val="Times New Roman"/>
        <family val="1"/>
      </rPr>
      <t xml:space="preserve"> </t>
    </r>
  </si>
  <si>
    <r>
      <t>Прочие</t>
    </r>
    <r>
      <rPr>
        <sz val="9"/>
        <rFont val="Times New Roman"/>
        <family val="1"/>
      </rPr>
      <t xml:space="preserve"> </t>
    </r>
  </si>
  <si>
    <t>уровень финансирования, %</t>
  </si>
  <si>
    <t xml:space="preserve">Выплаты по "дорожной карте" </t>
  </si>
  <si>
    <t>Заработная плата, начисления на заработную плату, оплата слуг связи, транспортных и коммунальных услуг,  оплата услуг по содержанию имущества, приобретение материальных запасов.</t>
  </si>
  <si>
    <t>Заработная плата, начисления на заработную плату</t>
  </si>
  <si>
    <t>Приобретение и установка емкости искусственного пож.водоема в д.Наволок, ликвидация последствий ЧС,приобретение материалов для ГО,ЧС и ПБ</t>
  </si>
  <si>
    <t>о уровне финансирования  муниципальных программ Горского сельского поселения</t>
  </si>
  <si>
    <t xml:space="preserve">1.Обеспечение выполнения деятельности муниципального учреждения
</t>
  </si>
  <si>
    <t xml:space="preserve">1.Обеспечение выполнения деятельности муниципального учреждения
</t>
  </si>
  <si>
    <r>
      <t xml:space="preserve">Мероприятие 1. </t>
    </r>
    <r>
      <rPr>
        <b/>
        <sz val="8"/>
        <rFont val="Times New Roman"/>
        <family val="1"/>
      </rPr>
      <t xml:space="preserve"> Создание условий для организации досуга  и обеспечения жителей поселения услугами организаций культуры.  Создание условий для развития местного традиционного народного художественного творчества, участие в сохранении, возрождении и развити</t>
    </r>
  </si>
  <si>
    <r>
      <t xml:space="preserve">Мероприятие 2. </t>
    </r>
    <r>
      <rPr>
        <b/>
        <sz val="8"/>
        <rFont val="Times New Roman"/>
        <family val="1"/>
      </rPr>
      <t>Организация библиотечного обслуживания населения, комплектование и обеспечение сохранности библиотечных фондов библиотек поселения</t>
    </r>
  </si>
  <si>
    <t>Мероприятие № 1 Поддержка коммунального хозяйства</t>
  </si>
  <si>
    <t>0</t>
  </si>
  <si>
    <t>Текущее содержание автомобильных дорог</t>
  </si>
  <si>
    <t>Итого по Горскому сельскому поселению</t>
  </si>
  <si>
    <t>2. Доведения средней заработной платы работников учреждений культуры до «дорожной карты»</t>
  </si>
  <si>
    <t xml:space="preserve">1. Программа "Развитие сферы культуры и спорта в Горском сельском поселении" 
</t>
  </si>
  <si>
    <t>3. Программа: ««Развитие сети автомобильных дорог местного значения в Горском сельском поселении"</t>
  </si>
  <si>
    <t>4. Программа " Создание условий для эффективного выполнения органами местного самоуправления своих полномочий на территории Горского сельского поселения "</t>
  </si>
  <si>
    <t>Организация уличного освещения</t>
  </si>
  <si>
    <r>
      <t>Мероприятие 3</t>
    </r>
    <r>
      <rPr>
        <b/>
        <sz val="8"/>
        <rFont val="Times New Roman"/>
        <family val="1"/>
      </rPr>
      <t>. Развитие физический культуры и спорта</t>
    </r>
  </si>
  <si>
    <t>Мероприятия, направленные на безаварийную работу объектов ЖКХ</t>
  </si>
  <si>
    <t>Содержание автомобильных дорог общего пользования местного значения</t>
  </si>
  <si>
    <t>Освещение автомобильных дорог общего пользования местного значения</t>
  </si>
  <si>
    <t>Осуществление части полномочий по содержанию автомобильных дорог местного значения вне границ населенных пунктов Тихвинского района</t>
  </si>
  <si>
    <t>Текущее содержание автомобильных дорог вне границ населенных пунктов Горского сельского поселения</t>
  </si>
  <si>
    <t>Защита населения и территории от чрезвычайных ситуаций природного и техногенного характера, гражданская оборона</t>
  </si>
  <si>
    <t>Софинансирование мероприятий по реализации областного закона от 15.01.18г. №3-оз</t>
  </si>
  <si>
    <t>Софинансирование мероприятий на реализацию участия населения в осуществлении местного самоупраавления в иных формах</t>
  </si>
  <si>
    <t>Расходы на поддержку жилищно-коммунального хозяйства за счет иных межбюджетных трансфертов из бюджета Тихвинского района</t>
  </si>
  <si>
    <t>Благоустройство, озеленение и уборка территории</t>
  </si>
  <si>
    <t>25</t>
  </si>
  <si>
    <t xml:space="preserve">Ремонт придомовой территории </t>
  </si>
  <si>
    <t>Мероприятия по ГУ и ЧС</t>
  </si>
  <si>
    <t>Мероприятия по борьбе с борщевиком Сосновского</t>
  </si>
  <si>
    <t xml:space="preserve"> за 2021 г. </t>
  </si>
  <si>
    <r>
      <t>план</t>
    </r>
    <r>
      <rPr>
        <b/>
        <sz val="11"/>
        <rFont val="Times New Roman"/>
        <family val="1"/>
      </rPr>
      <t xml:space="preserve"> на ____</t>
    </r>
    <r>
      <rPr>
        <b/>
        <u val="single"/>
        <sz val="11"/>
        <rFont val="Times New Roman"/>
        <family val="1"/>
      </rPr>
      <t>2021</t>
    </r>
    <r>
      <rPr>
        <b/>
        <sz val="11"/>
        <rFont val="Times New Roman"/>
        <family val="1"/>
      </rPr>
      <t>____ год</t>
    </r>
    <r>
      <rPr>
        <sz val="11"/>
        <rFont val="Times New Roman"/>
        <family val="1"/>
      </rPr>
      <t xml:space="preserve"> </t>
    </r>
  </si>
  <si>
    <r>
      <t>факт</t>
    </r>
    <r>
      <rPr>
        <b/>
        <sz val="11"/>
        <rFont val="Times New Roman"/>
        <family val="1"/>
      </rPr>
      <t xml:space="preserve"> за 2021 год</t>
    </r>
  </si>
  <si>
    <t>3. Расходы на обеспечение деятльности муниципальных казенных учреждений за счет дополнительной финансовой помощи из бюджета Тихвинского района</t>
  </si>
  <si>
    <t xml:space="preserve">2. Доведение средней заработной платы работников учреждений культуры до «дорожной карты» в размере </t>
  </si>
  <si>
    <t>2. Программа: «обеспечение устойчивого функционирования и развития коммунальной и инженерной инфраструктуры в Горском сельском поселении».</t>
  </si>
  <si>
    <t>Ремонт участка тепловых сетей от яут-4 до УТ-5 ж/д № 19 д. Горка</t>
  </si>
  <si>
    <t>493,7</t>
  </si>
  <si>
    <t>330,6</t>
  </si>
  <si>
    <t>Работы по ремонту автомобильных дорог общего пользования за счет средств областного и местного бюджетов</t>
  </si>
  <si>
    <t xml:space="preserve"> за ремонт автомобильной дороги п ул. Центральная от мжд № 14 до мжд № 34.</t>
  </si>
  <si>
    <t>97,7</t>
  </si>
  <si>
    <t>879,2</t>
  </si>
  <si>
    <t>838,4</t>
  </si>
  <si>
    <t>Ремонт дорог в Залющик,засыпье.</t>
  </si>
  <si>
    <t>315</t>
  </si>
  <si>
    <t>35,5</t>
  </si>
  <si>
    <t>Ремонт подвесного моста, обустройство общественного колодца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</si>
</sst>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0.0"/>
    <numFmt numFmtId="188" formatCode="_-* #,##0.0_р_._-;\-* #,##0.0_р_._-;_-* &quot;-&quot;??_р_._-;_-@_-"/>
    <numFmt numFmtId="189" formatCode="0.000"/>
    <numFmt numFmtId="190" formatCode="[$-FC19]d\ mmmm\ yyyy\ &quot;г.&quot;"/>
    <numFmt numFmtId="191" formatCode="_-* #,##0.0\ _р_._-;\-* #,##0.0\ _р_._-;_-* &quot;-&quot;?\ _р_._-;_-@_-"/>
    <numFmt numFmtId="192" formatCode="#,##0.0000"/>
    <numFmt numFmtId="193" formatCode="0.0000"/>
    <numFmt numFmtId="194" formatCode="_-* #,##0.000_р_._-;\-* #,##0.000_р_._-;_-* &quot;-&quot;??_р_._-;_-@_-"/>
    <numFmt numFmtId="195" formatCode="_-* #,##0.000\ _р_._-;\-* #,##0.000\ _р_._-;_-* &quot;-&quot;???\ _р_._-;_-@_-"/>
    <numFmt numFmtId="196" formatCode="_-* #,##0.0_р_._-;\-* #,##0.0_р_._-;_-* &quot;-&quot;?_р_._-;_-@_-"/>
    <numFmt numFmtId="197" formatCode="0.0%"/>
    <numFmt numFmtId="198" formatCode="#,##0.0_р_."/>
    <numFmt numFmtId="199" formatCode="#,##0.00_р_."/>
    <numFmt numFmtId="200" formatCode="0.00000"/>
    <numFmt numFmtId="201" formatCode="_-* #,##0.0000_р_._-;\-* #,##0.0000_р_._-;_-* &quot;-&quot;??_р_._-;_-@_-"/>
  </numFmts>
  <fonts count="56"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" fillId="0" borderId="0">
      <alignment/>
      <protection/>
    </xf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186" fontId="5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/>
    </xf>
    <xf numFmtId="187" fontId="3" fillId="0" borderId="10" xfId="0" applyNumberFormat="1" applyFont="1" applyFill="1" applyBorder="1" applyAlignment="1">
      <alignment horizontal="center" vertical="center"/>
    </xf>
    <xf numFmtId="186" fontId="5" fillId="0" borderId="10" xfId="0" applyNumberFormat="1" applyFont="1" applyBorder="1" applyAlignment="1">
      <alignment horizontal="center" vertical="center" wrapText="1"/>
    </xf>
    <xf numFmtId="10" fontId="3" fillId="0" borderId="10" xfId="56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187" fontId="9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86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187" fontId="3" fillId="32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187" fontId="7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 vertical="top" wrapText="1"/>
    </xf>
    <xf numFmtId="198" fontId="3" fillId="32" borderId="10" xfId="0" applyNumberFormat="1" applyFont="1" applyFill="1" applyBorder="1" applyAlignment="1">
      <alignment horizontal="center" vertical="center"/>
    </xf>
    <xf numFmtId="198" fontId="3" fillId="0" borderId="10" xfId="0" applyNumberFormat="1" applyFont="1" applyBorder="1" applyAlignment="1">
      <alignment horizontal="center" vertical="center"/>
    </xf>
    <xf numFmtId="198" fontId="4" fillId="32" borderId="10" xfId="0" applyNumberFormat="1" applyFont="1" applyFill="1" applyBorder="1" applyAlignment="1">
      <alignment horizontal="center" vertical="center"/>
    </xf>
    <xf numFmtId="198" fontId="4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vertical="top" wrapText="1"/>
    </xf>
    <xf numFmtId="0" fontId="16" fillId="0" borderId="10" xfId="0" applyFont="1" applyBorder="1" applyAlignment="1">
      <alignment wrapText="1"/>
    </xf>
    <xf numFmtId="0" fontId="11" fillId="32" borderId="10" xfId="0" applyFont="1" applyFill="1" applyBorder="1" applyAlignment="1">
      <alignment horizontal="left" vertical="top" wrapText="1"/>
    </xf>
    <xf numFmtId="187" fontId="4" fillId="0" borderId="14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7" fillId="0" borderId="10" xfId="0" applyFont="1" applyBorder="1" applyAlignment="1">
      <alignment vertical="top" wrapText="1"/>
    </xf>
    <xf numFmtId="0" fontId="17" fillId="0" borderId="10" xfId="0" applyNumberFormat="1" applyFont="1" applyBorder="1" applyAlignment="1">
      <alignment vertical="top" wrapText="1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17" fillId="32" borderId="10" xfId="0" applyFont="1" applyFill="1" applyBorder="1" applyAlignment="1">
      <alignment horizontal="left" vertical="top" wrapText="1"/>
    </xf>
    <xf numFmtId="0" fontId="20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188" fontId="5" fillId="0" borderId="10" xfId="59" applyNumberFormat="1" applyFont="1" applyBorder="1" applyAlignment="1">
      <alignment horizontal="center" vertical="center"/>
    </xf>
    <xf numFmtId="49" fontId="5" fillId="0" borderId="10" xfId="59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87" fontId="3" fillId="0" borderId="14" xfId="0" applyNumberFormat="1" applyFont="1" applyFill="1" applyBorder="1" applyAlignment="1">
      <alignment horizontal="center" vertical="center"/>
    </xf>
    <xf numFmtId="10" fontId="3" fillId="0" borderId="14" xfId="56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wrapText="1"/>
    </xf>
    <xf numFmtId="0" fontId="17" fillId="0" borderId="10" xfId="0" applyFont="1" applyBorder="1" applyAlignment="1">
      <alignment horizontal="left" vertical="top" wrapText="1"/>
    </xf>
    <xf numFmtId="0" fontId="22" fillId="32" borderId="10" xfId="0" applyFont="1" applyFill="1" applyBorder="1" applyAlignment="1">
      <alignment horizontal="left" vertical="top" wrapText="1"/>
    </xf>
    <xf numFmtId="197" fontId="3" fillId="0" borderId="10" xfId="56" applyNumberFormat="1" applyFont="1" applyFill="1" applyBorder="1" applyAlignment="1">
      <alignment horizontal="center" vertical="center"/>
    </xf>
    <xf numFmtId="197" fontId="3" fillId="32" borderId="10" xfId="0" applyNumberFormat="1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left" vertical="top" wrapText="1"/>
    </xf>
    <xf numFmtId="49" fontId="4" fillId="0" borderId="14" xfId="56" applyNumberFormat="1" applyFont="1" applyFill="1" applyBorder="1" applyAlignment="1">
      <alignment horizontal="center" vertical="center"/>
    </xf>
    <xf numFmtId="2" fontId="4" fillId="0" borderId="14" xfId="56" applyNumberFormat="1" applyFont="1" applyFill="1" applyBorder="1" applyAlignment="1">
      <alignment horizontal="center" vertical="center"/>
    </xf>
    <xf numFmtId="0" fontId="17" fillId="0" borderId="14" xfId="0" applyFont="1" applyBorder="1" applyAlignment="1">
      <alignment wrapText="1"/>
    </xf>
    <xf numFmtId="2" fontId="9" fillId="0" borderId="10" xfId="0" applyNumberFormat="1" applyFont="1" applyBorder="1" applyAlignment="1">
      <alignment horizontal="center" vertical="center" wrapText="1"/>
    </xf>
    <xf numFmtId="2" fontId="3" fillId="0" borderId="14" xfId="56" applyNumberFormat="1" applyFont="1" applyFill="1" applyBorder="1" applyAlignment="1">
      <alignment horizontal="center" vertical="center"/>
    </xf>
    <xf numFmtId="0" fontId="18" fillId="0" borderId="0" xfId="0" applyFont="1" applyAlignment="1">
      <alignment wrapText="1"/>
    </xf>
    <xf numFmtId="0" fontId="17" fillId="0" borderId="15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49" fontId="4" fillId="0" borderId="15" xfId="56" applyNumberFormat="1" applyFont="1" applyFill="1" applyBorder="1" applyAlignment="1">
      <alignment horizontal="center" vertical="center"/>
    </xf>
    <xf numFmtId="49" fontId="4" fillId="0" borderId="14" xfId="56" applyNumberFormat="1" applyFont="1" applyFill="1" applyBorder="1" applyAlignment="1">
      <alignment horizontal="center" vertical="center"/>
    </xf>
    <xf numFmtId="186" fontId="5" fillId="0" borderId="15" xfId="0" applyNumberFormat="1" applyFont="1" applyBorder="1" applyAlignment="1">
      <alignment horizontal="center" vertical="center" wrapText="1"/>
    </xf>
    <xf numFmtId="186" fontId="5" fillId="0" borderId="14" xfId="0" applyNumberFormat="1" applyFont="1" applyBorder="1" applyAlignment="1">
      <alignment horizontal="center" vertical="center" wrapText="1"/>
    </xf>
    <xf numFmtId="186" fontId="5" fillId="0" borderId="15" xfId="0" applyNumberFormat="1" applyFont="1" applyBorder="1" applyAlignment="1">
      <alignment horizontal="center" vertical="center"/>
    </xf>
    <xf numFmtId="186" fontId="5" fillId="0" borderId="14" xfId="0" applyNumberFormat="1" applyFont="1" applyBorder="1" applyAlignment="1">
      <alignment horizontal="center" vertical="center"/>
    </xf>
    <xf numFmtId="187" fontId="4" fillId="0" borderId="15" xfId="0" applyNumberFormat="1" applyFont="1" applyFill="1" applyBorder="1" applyAlignment="1">
      <alignment horizontal="center" vertical="center"/>
    </xf>
    <xf numFmtId="187" fontId="4" fillId="0" borderId="14" xfId="0" applyNumberFormat="1" applyFont="1" applyFill="1" applyBorder="1" applyAlignment="1">
      <alignment horizontal="center" vertical="center"/>
    </xf>
    <xf numFmtId="2" fontId="4" fillId="0" borderId="15" xfId="56" applyNumberFormat="1" applyFont="1" applyFill="1" applyBorder="1" applyAlignment="1">
      <alignment horizontal="center" vertical="center"/>
    </xf>
    <xf numFmtId="2" fontId="4" fillId="0" borderId="14" xfId="56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198" fontId="3" fillId="32" borderId="15" xfId="0" applyNumberFormat="1" applyFont="1" applyFill="1" applyBorder="1" applyAlignment="1">
      <alignment horizontal="center" vertical="center"/>
    </xf>
    <xf numFmtId="198" fontId="3" fillId="32" borderId="14" xfId="0" applyNumberFormat="1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left" vertical="top" wrapText="1"/>
    </xf>
    <xf numFmtId="0" fontId="11" fillId="32" borderId="17" xfId="0" applyFont="1" applyFill="1" applyBorder="1" applyAlignment="1">
      <alignment horizontal="left" vertical="top" wrapText="1"/>
    </xf>
    <xf numFmtId="0" fontId="11" fillId="32" borderId="18" xfId="0" applyFont="1" applyFill="1" applyBorder="1" applyAlignment="1">
      <alignment horizontal="left" vertical="top" wrapText="1"/>
    </xf>
    <xf numFmtId="0" fontId="11" fillId="32" borderId="16" xfId="0" applyFont="1" applyFill="1" applyBorder="1" applyAlignment="1">
      <alignment horizontal="center" vertical="top" wrapText="1"/>
    </xf>
    <xf numFmtId="0" fontId="11" fillId="32" borderId="17" xfId="0" applyFont="1" applyFill="1" applyBorder="1" applyAlignment="1">
      <alignment horizontal="center" vertical="top" wrapText="1"/>
    </xf>
    <xf numFmtId="0" fontId="11" fillId="32" borderId="18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wrapText="1"/>
    </xf>
    <xf numFmtId="198" fontId="3" fillId="0" borderId="15" xfId="0" applyNumberFormat="1" applyFont="1" applyBorder="1" applyAlignment="1">
      <alignment horizontal="center" vertical="center"/>
    </xf>
    <xf numFmtId="198" fontId="3" fillId="0" borderId="14" xfId="0" applyNumberFormat="1" applyFont="1" applyBorder="1" applyAlignment="1">
      <alignment horizontal="center" vertical="center"/>
    </xf>
    <xf numFmtId="0" fontId="11" fillId="32" borderId="10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3" fillId="0" borderId="19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3" fillId="0" borderId="22" xfId="0" applyFont="1" applyBorder="1" applyAlignment="1">
      <alignment/>
    </xf>
    <xf numFmtId="0" fontId="13" fillId="0" borderId="11" xfId="0" applyFont="1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wrapText="1"/>
    </xf>
    <xf numFmtId="0" fontId="19" fillId="0" borderId="14" xfId="0" applyFont="1" applyBorder="1" applyAlignment="1">
      <alignment horizontal="left" wrapText="1"/>
    </xf>
    <xf numFmtId="0" fontId="17" fillId="0" borderId="15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187" fontId="21" fillId="0" borderId="10" xfId="0" applyNumberFormat="1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187" fontId="3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87" fontId="4" fillId="32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view="pageBreakPreview" zoomScaleSheetLayoutView="100" zoomScalePageLayoutView="0" workbookViewId="0" topLeftCell="A1">
      <selection activeCell="L49" sqref="L49"/>
    </sheetView>
  </sheetViews>
  <sheetFormatPr defaultColWidth="9.140625" defaultRowHeight="15"/>
  <cols>
    <col min="1" max="1" width="30.28125" style="0" customWidth="1"/>
    <col min="2" max="2" width="10.8515625" style="0" customWidth="1"/>
    <col min="3" max="3" width="9.421875" style="0" bestFit="1" customWidth="1"/>
    <col min="4" max="4" width="13.8515625" style="0" customWidth="1"/>
    <col min="5" max="5" width="11.28125" style="0" bestFit="1" customWidth="1"/>
    <col min="6" max="6" width="9.7109375" style="0" bestFit="1" customWidth="1"/>
    <col min="7" max="7" width="11.00390625" style="0" customWidth="1"/>
    <col min="8" max="8" width="9.421875" style="0" bestFit="1" customWidth="1"/>
    <col min="9" max="9" width="12.00390625" style="0" bestFit="1" customWidth="1"/>
    <col min="10" max="10" width="11.28125" style="0" bestFit="1" customWidth="1"/>
    <col min="11" max="11" width="9.7109375" style="0" bestFit="1" customWidth="1"/>
    <col min="12" max="12" width="27.140625" style="0" customWidth="1"/>
  </cols>
  <sheetData>
    <row r="1" spans="1:12" ht="15.75">
      <c r="A1" s="113" t="s">
        <v>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5.75">
      <c r="A2" s="114" t="s">
        <v>23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5.75">
      <c r="A3" s="114" t="s">
        <v>52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ht="16.5" thickBot="1">
      <c r="A4" s="114" t="s">
        <v>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ht="15">
      <c r="A5" s="119" t="s">
        <v>8</v>
      </c>
      <c r="B5" s="105" t="s">
        <v>9</v>
      </c>
      <c r="C5" s="106"/>
      <c r="D5" s="106"/>
      <c r="E5" s="106"/>
      <c r="F5" s="107"/>
      <c r="G5" s="105" t="s">
        <v>9</v>
      </c>
      <c r="H5" s="108"/>
      <c r="I5" s="108"/>
      <c r="J5" s="108"/>
      <c r="K5" s="109"/>
      <c r="L5" s="96" t="s">
        <v>10</v>
      </c>
    </row>
    <row r="6" spans="1:12" ht="16.5" thickBot="1">
      <c r="A6" s="120"/>
      <c r="B6" s="100" t="s">
        <v>53</v>
      </c>
      <c r="C6" s="101"/>
      <c r="D6" s="101"/>
      <c r="E6" s="101"/>
      <c r="F6" s="102"/>
      <c r="G6" s="100" t="s">
        <v>54</v>
      </c>
      <c r="H6" s="103"/>
      <c r="I6" s="103"/>
      <c r="J6" s="103"/>
      <c r="K6" s="104"/>
      <c r="L6" s="97"/>
    </row>
    <row r="7" spans="1:12" ht="16.5" thickBot="1">
      <c r="A7" s="120"/>
      <c r="B7" s="12" t="s">
        <v>11</v>
      </c>
      <c r="C7" s="110" t="s">
        <v>12</v>
      </c>
      <c r="D7" s="111"/>
      <c r="E7" s="111"/>
      <c r="F7" s="112"/>
      <c r="G7" s="12" t="s">
        <v>11</v>
      </c>
      <c r="H7" s="110" t="s">
        <v>12</v>
      </c>
      <c r="I7" s="111"/>
      <c r="J7" s="111"/>
      <c r="K7" s="112"/>
      <c r="L7" s="98"/>
    </row>
    <row r="8" spans="1:12" ht="24.75" thickBot="1">
      <c r="A8" s="121"/>
      <c r="B8" s="13" t="s">
        <v>13</v>
      </c>
      <c r="C8" s="14" t="s">
        <v>14</v>
      </c>
      <c r="D8" s="14" t="s">
        <v>15</v>
      </c>
      <c r="E8" s="14" t="s">
        <v>16</v>
      </c>
      <c r="F8" s="14" t="s">
        <v>17</v>
      </c>
      <c r="G8" s="15" t="s">
        <v>13</v>
      </c>
      <c r="H8" s="14" t="s">
        <v>14</v>
      </c>
      <c r="I8" s="14" t="s">
        <v>15</v>
      </c>
      <c r="J8" s="14" t="s">
        <v>16</v>
      </c>
      <c r="K8" s="14" t="s">
        <v>17</v>
      </c>
      <c r="L8" s="99"/>
    </row>
    <row r="9" spans="1:12" ht="15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9">
        <v>12</v>
      </c>
    </row>
    <row r="10" spans="1:12" ht="18.75" customHeight="1">
      <c r="A10" s="83" t="s">
        <v>33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5"/>
    </row>
    <row r="11" spans="1:12" ht="87" customHeight="1">
      <c r="A11" s="40" t="s">
        <v>26</v>
      </c>
      <c r="B11" s="28">
        <f>B12+B13+B14</f>
        <v>5553.799999999999</v>
      </c>
      <c r="C11" s="28">
        <f aca="true" t="shared" si="0" ref="C11:K11">C12+C13+C14</f>
        <v>0</v>
      </c>
      <c r="D11" s="28">
        <f t="shared" si="0"/>
        <v>659.4</v>
      </c>
      <c r="E11" s="28">
        <f t="shared" si="0"/>
        <v>4894.4</v>
      </c>
      <c r="F11" s="28">
        <f t="shared" si="0"/>
        <v>0</v>
      </c>
      <c r="G11" s="28">
        <f t="shared" si="0"/>
        <v>5551.299999999999</v>
      </c>
      <c r="H11" s="28">
        <f t="shared" si="0"/>
        <v>0</v>
      </c>
      <c r="I11" s="28">
        <f t="shared" si="0"/>
        <v>659.4</v>
      </c>
      <c r="J11" s="28">
        <f t="shared" si="0"/>
        <v>4891.9</v>
      </c>
      <c r="K11" s="28">
        <f t="shared" si="0"/>
        <v>0</v>
      </c>
      <c r="L11" s="32"/>
    </row>
    <row r="12" spans="1:12" ht="37.5" customHeight="1">
      <c r="A12" s="37" t="s">
        <v>25</v>
      </c>
      <c r="B12" s="30">
        <f>E12</f>
        <v>2908.4</v>
      </c>
      <c r="C12" s="30">
        <v>0</v>
      </c>
      <c r="D12" s="30">
        <v>0</v>
      </c>
      <c r="E12" s="30">
        <v>2908.4</v>
      </c>
      <c r="F12" s="30">
        <v>0</v>
      </c>
      <c r="G12" s="30">
        <f>J12</f>
        <v>2905.9</v>
      </c>
      <c r="H12" s="30">
        <v>0</v>
      </c>
      <c r="I12" s="30">
        <f>D12</f>
        <v>0</v>
      </c>
      <c r="J12" s="30">
        <v>2905.9</v>
      </c>
      <c r="K12" s="31">
        <v>0</v>
      </c>
      <c r="L12" s="39" t="s">
        <v>20</v>
      </c>
    </row>
    <row r="13" spans="1:12" ht="33.75" customHeight="1">
      <c r="A13" s="37" t="s">
        <v>32</v>
      </c>
      <c r="B13" s="30">
        <f>D13+E13</f>
        <v>1318.8</v>
      </c>
      <c r="C13" s="31">
        <v>0</v>
      </c>
      <c r="D13" s="31">
        <v>659.4</v>
      </c>
      <c r="E13" s="30">
        <v>659.4</v>
      </c>
      <c r="F13" s="31">
        <v>0</v>
      </c>
      <c r="G13" s="30">
        <f>B13</f>
        <v>1318.8</v>
      </c>
      <c r="H13" s="31">
        <v>0</v>
      </c>
      <c r="I13" s="31">
        <f>D13</f>
        <v>659.4</v>
      </c>
      <c r="J13" s="30">
        <f>E13</f>
        <v>659.4</v>
      </c>
      <c r="K13" s="31">
        <v>0</v>
      </c>
      <c r="L13" s="38" t="s">
        <v>19</v>
      </c>
    </row>
    <row r="14" spans="1:12" ht="50.25" customHeight="1">
      <c r="A14" s="37" t="s">
        <v>55</v>
      </c>
      <c r="B14" s="30">
        <v>1326.6</v>
      </c>
      <c r="C14" s="31">
        <v>0</v>
      </c>
      <c r="D14" s="31">
        <v>0</v>
      </c>
      <c r="E14" s="30">
        <v>1326.6</v>
      </c>
      <c r="F14" s="31">
        <v>0</v>
      </c>
      <c r="G14" s="30">
        <v>1326.6</v>
      </c>
      <c r="H14" s="31">
        <v>0</v>
      </c>
      <c r="I14" s="31">
        <v>0</v>
      </c>
      <c r="J14" s="30">
        <v>1326.6</v>
      </c>
      <c r="K14" s="31">
        <v>0</v>
      </c>
      <c r="L14" s="38"/>
    </row>
    <row r="15" spans="1:12" ht="69.75" customHeight="1">
      <c r="A15" s="41" t="s">
        <v>27</v>
      </c>
      <c r="B15" s="28">
        <f>B16+B17</f>
        <v>574.6</v>
      </c>
      <c r="C15" s="28">
        <f>C16+C17</f>
        <v>0</v>
      </c>
      <c r="D15" s="28">
        <f>D16+D17</f>
        <v>144.9</v>
      </c>
      <c r="E15" s="28">
        <f>E16+E17</f>
        <v>429.70000000000005</v>
      </c>
      <c r="F15" s="29">
        <v>0</v>
      </c>
      <c r="G15" s="28">
        <f>G16+G17</f>
        <v>574.6</v>
      </c>
      <c r="H15" s="28">
        <f>H16+H17</f>
        <v>0</v>
      </c>
      <c r="I15" s="28">
        <f>I16+I17</f>
        <v>144.9</v>
      </c>
      <c r="J15" s="28">
        <f>J16+J17</f>
        <v>429.70000000000005</v>
      </c>
      <c r="K15" s="29">
        <v>0</v>
      </c>
      <c r="L15" s="38"/>
    </row>
    <row r="16" spans="1:12" ht="33" customHeight="1">
      <c r="A16" s="38" t="s">
        <v>24</v>
      </c>
      <c r="B16" s="30">
        <v>284.8</v>
      </c>
      <c r="C16" s="30">
        <v>0</v>
      </c>
      <c r="D16" s="30">
        <v>0</v>
      </c>
      <c r="E16" s="30">
        <v>284.8</v>
      </c>
      <c r="F16" s="30">
        <v>0</v>
      </c>
      <c r="G16" s="30">
        <v>284.8</v>
      </c>
      <c r="H16" s="30">
        <v>0</v>
      </c>
      <c r="I16" s="30">
        <v>0</v>
      </c>
      <c r="J16" s="30">
        <v>284.8</v>
      </c>
      <c r="K16" s="31">
        <v>0</v>
      </c>
      <c r="L16" s="39" t="s">
        <v>20</v>
      </c>
    </row>
    <row r="17" spans="1:12" ht="36.75" customHeight="1">
      <c r="A17" s="38" t="s">
        <v>56</v>
      </c>
      <c r="B17" s="30">
        <f>D17+E17</f>
        <v>289.8</v>
      </c>
      <c r="C17" s="31">
        <v>0</v>
      </c>
      <c r="D17" s="31">
        <v>144.9</v>
      </c>
      <c r="E17" s="30">
        <v>144.9</v>
      </c>
      <c r="F17" s="31">
        <v>0</v>
      </c>
      <c r="G17" s="30">
        <f>B17</f>
        <v>289.8</v>
      </c>
      <c r="H17" s="31">
        <v>0</v>
      </c>
      <c r="I17" s="31">
        <f>D17</f>
        <v>144.9</v>
      </c>
      <c r="J17" s="30">
        <f>E17</f>
        <v>144.9</v>
      </c>
      <c r="K17" s="31">
        <v>0</v>
      </c>
      <c r="L17" s="38" t="s">
        <v>19</v>
      </c>
    </row>
    <row r="18" spans="1:12" ht="33.75" customHeight="1">
      <c r="A18" s="115" t="s">
        <v>37</v>
      </c>
      <c r="B18" s="81">
        <f>B20</f>
        <v>746.7</v>
      </c>
      <c r="C18" s="81">
        <f>C20</f>
        <v>0</v>
      </c>
      <c r="D18" s="81">
        <f>D20</f>
        <v>0</v>
      </c>
      <c r="E18" s="81">
        <f>E20</f>
        <v>746.7</v>
      </c>
      <c r="F18" s="93">
        <v>0</v>
      </c>
      <c r="G18" s="81">
        <f>J18</f>
        <v>746.7</v>
      </c>
      <c r="H18" s="81">
        <f>H20</f>
        <v>0</v>
      </c>
      <c r="I18" s="81">
        <f>I20</f>
        <v>0</v>
      </c>
      <c r="J18" s="81">
        <f>J20</f>
        <v>746.7</v>
      </c>
      <c r="K18" s="81">
        <f>K20</f>
        <v>0</v>
      </c>
      <c r="L18" s="117"/>
    </row>
    <row r="19" spans="1:12" ht="3.75" customHeight="1" hidden="1">
      <c r="A19" s="116"/>
      <c r="B19" s="82"/>
      <c r="C19" s="82"/>
      <c r="D19" s="82"/>
      <c r="E19" s="82"/>
      <c r="F19" s="94"/>
      <c r="G19" s="82"/>
      <c r="H19" s="82"/>
      <c r="I19" s="82"/>
      <c r="J19" s="82"/>
      <c r="K19" s="82"/>
      <c r="L19" s="118"/>
    </row>
    <row r="20" spans="1:12" ht="24" customHeight="1">
      <c r="A20" s="38" t="s">
        <v>24</v>
      </c>
      <c r="B20" s="30">
        <v>746.7</v>
      </c>
      <c r="C20" s="30">
        <v>0</v>
      </c>
      <c r="D20" s="30">
        <v>0</v>
      </c>
      <c r="E20" s="30">
        <v>746.7</v>
      </c>
      <c r="F20" s="30">
        <v>0</v>
      </c>
      <c r="G20" s="30">
        <v>746.7</v>
      </c>
      <c r="H20" s="30">
        <v>0</v>
      </c>
      <c r="I20" s="30">
        <v>0</v>
      </c>
      <c r="J20" s="30">
        <v>746.7</v>
      </c>
      <c r="K20" s="29">
        <v>0</v>
      </c>
      <c r="L20" s="38" t="s">
        <v>21</v>
      </c>
    </row>
    <row r="21" spans="1:12" ht="27.75" customHeight="1">
      <c r="A21" s="27" t="s">
        <v>2</v>
      </c>
      <c r="B21" s="28">
        <f>B11+B15+B18</f>
        <v>6875.099999999999</v>
      </c>
      <c r="C21" s="28">
        <f>C11+C15+C18</f>
        <v>0</v>
      </c>
      <c r="D21" s="28">
        <f>D11+D15+D18</f>
        <v>804.3</v>
      </c>
      <c r="E21" s="28">
        <f>E11+E15+E18</f>
        <v>6070.799999999999</v>
      </c>
      <c r="F21" s="28">
        <f>F11+F15+F18</f>
        <v>0</v>
      </c>
      <c r="G21" s="28">
        <f>G11+G15+G18</f>
        <v>6872.599999999999</v>
      </c>
      <c r="H21" s="28">
        <f>H11+H15+H18</f>
        <v>0</v>
      </c>
      <c r="I21" s="28">
        <f>I11+I15+I18</f>
        <v>804.3</v>
      </c>
      <c r="J21" s="28">
        <f>J11+J15+J18</f>
        <v>6068.299999999999</v>
      </c>
      <c r="K21" s="28">
        <f>K11+K15+K18</f>
        <v>0</v>
      </c>
      <c r="L21" s="38"/>
    </row>
    <row r="22" spans="1:12" ht="16.5" customHeight="1">
      <c r="A22" s="20" t="s">
        <v>18</v>
      </c>
      <c r="B22" s="3"/>
      <c r="C22" s="3"/>
      <c r="D22" s="3"/>
      <c r="E22" s="3"/>
      <c r="F22" s="3"/>
      <c r="G22" s="5">
        <f>G21/B21</f>
        <v>0.9996363689255429</v>
      </c>
      <c r="H22" s="5"/>
      <c r="I22" s="5"/>
      <c r="J22" s="5"/>
      <c r="K22" s="5"/>
      <c r="L22" s="21"/>
    </row>
    <row r="23" spans="1:12" ht="31.5" customHeight="1">
      <c r="A23" s="95" t="s">
        <v>57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</row>
    <row r="24" spans="1:12" ht="31.5" customHeight="1">
      <c r="A24" s="43" t="s">
        <v>28</v>
      </c>
      <c r="B24" s="124">
        <f>B25+B27+B26</f>
        <v>3943.2000000000003</v>
      </c>
      <c r="C24" s="124">
        <f aca="true" t="shared" si="1" ref="C24:K24">C25+C27+C26</f>
        <v>0</v>
      </c>
      <c r="D24" s="124">
        <f t="shared" si="1"/>
        <v>3094</v>
      </c>
      <c r="E24" s="124">
        <f t="shared" si="1"/>
        <v>849.2</v>
      </c>
      <c r="F24" s="124">
        <f t="shared" si="1"/>
        <v>0</v>
      </c>
      <c r="G24" s="124">
        <f t="shared" si="1"/>
        <v>3943.2000000000003</v>
      </c>
      <c r="H24" s="124">
        <f t="shared" si="1"/>
        <v>0</v>
      </c>
      <c r="I24" s="124">
        <f t="shared" si="1"/>
        <v>3094</v>
      </c>
      <c r="J24" s="124">
        <f t="shared" si="1"/>
        <v>849.2</v>
      </c>
      <c r="K24" s="124">
        <f t="shared" si="1"/>
        <v>0</v>
      </c>
      <c r="L24" s="55"/>
    </row>
    <row r="25" spans="1:12" ht="34.5" customHeight="1">
      <c r="A25" s="42" t="s">
        <v>38</v>
      </c>
      <c r="B25" s="125">
        <v>140.4</v>
      </c>
      <c r="C25" s="125">
        <v>0</v>
      </c>
      <c r="D25" s="125">
        <v>0</v>
      </c>
      <c r="E25" s="125">
        <v>140.4</v>
      </c>
      <c r="F25" s="125">
        <v>0</v>
      </c>
      <c r="G25" s="125">
        <v>140.4</v>
      </c>
      <c r="H25" s="125">
        <v>0</v>
      </c>
      <c r="I25" s="126">
        <v>0</v>
      </c>
      <c r="J25" s="125">
        <v>140.4</v>
      </c>
      <c r="K25" s="125">
        <v>0</v>
      </c>
      <c r="L25" s="42" t="str">
        <f>A25</f>
        <v>Мероприятия, направленные на безаварийную работу объектов ЖКХ</v>
      </c>
    </row>
    <row r="26" spans="1:12" ht="51.75" customHeight="1">
      <c r="A26" s="42" t="s">
        <v>46</v>
      </c>
      <c r="B26" s="127">
        <v>365</v>
      </c>
      <c r="C26" s="125">
        <v>0</v>
      </c>
      <c r="D26" s="125">
        <v>0</v>
      </c>
      <c r="E26" s="127">
        <v>365</v>
      </c>
      <c r="F26" s="125">
        <v>0</v>
      </c>
      <c r="G26" s="127">
        <v>365</v>
      </c>
      <c r="H26" s="125">
        <v>0</v>
      </c>
      <c r="I26" s="126">
        <v>0</v>
      </c>
      <c r="J26" s="127">
        <v>365</v>
      </c>
      <c r="K26" s="125">
        <v>0</v>
      </c>
      <c r="L26" s="42"/>
    </row>
    <row r="27" spans="1:12" ht="35.25" customHeight="1">
      <c r="A27" s="37" t="s">
        <v>58</v>
      </c>
      <c r="B27" s="125">
        <v>3437.8</v>
      </c>
      <c r="C27" s="125">
        <v>0</v>
      </c>
      <c r="D27" s="127">
        <v>3094</v>
      </c>
      <c r="E27" s="125">
        <v>343.8</v>
      </c>
      <c r="F27" s="125">
        <v>0</v>
      </c>
      <c r="G27" s="125">
        <f>B27</f>
        <v>3437.8</v>
      </c>
      <c r="H27" s="125">
        <v>0</v>
      </c>
      <c r="I27" s="122">
        <f>D27</f>
        <v>3094</v>
      </c>
      <c r="J27" s="125">
        <f>E27</f>
        <v>343.8</v>
      </c>
      <c r="K27" s="125">
        <v>0</v>
      </c>
      <c r="L27" s="42" t="str">
        <f>A27</f>
        <v>Ремонт участка тепловых сетей от яут-4 до УТ-5 ж/д № 19 д. Горка</v>
      </c>
    </row>
    <row r="28" spans="1:12" ht="18.75" customHeight="1">
      <c r="A28" s="33" t="str">
        <f>A21</f>
        <v>Итого по программе </v>
      </c>
      <c r="B28" s="123">
        <f>B24</f>
        <v>3943.2000000000003</v>
      </c>
      <c r="C28" s="123">
        <f>C24</f>
        <v>0</v>
      </c>
      <c r="D28" s="124">
        <f>D24</f>
        <v>3094</v>
      </c>
      <c r="E28" s="123">
        <f>E24</f>
        <v>849.2</v>
      </c>
      <c r="F28" s="123">
        <f>F24</f>
        <v>0</v>
      </c>
      <c r="G28" s="124">
        <f>H28+I28+J28+K28</f>
        <v>3943.2</v>
      </c>
      <c r="H28" s="123">
        <f>H24</f>
        <v>0</v>
      </c>
      <c r="I28" s="123">
        <f>I24</f>
        <v>3094</v>
      </c>
      <c r="J28" s="123">
        <f>J24</f>
        <v>849.2</v>
      </c>
      <c r="K28" s="123">
        <f>K24</f>
        <v>0</v>
      </c>
      <c r="L28" s="34"/>
    </row>
    <row r="29" spans="1:12" ht="27" customHeight="1">
      <c r="A29" s="45" t="str">
        <f>A22</f>
        <v>уровень финансирования, %</v>
      </c>
      <c r="B29" s="44"/>
      <c r="C29" s="44"/>
      <c r="D29" s="44"/>
      <c r="E29" s="44"/>
      <c r="F29" s="44"/>
      <c r="G29" s="57">
        <f>G28/B28</f>
        <v>0.9999999999999999</v>
      </c>
      <c r="H29" s="44"/>
      <c r="I29" s="44"/>
      <c r="J29" s="44"/>
      <c r="K29" s="44"/>
      <c r="L29" s="34"/>
    </row>
    <row r="30" spans="1:12" ht="23.25" customHeight="1">
      <c r="A30" s="86" t="s">
        <v>34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8"/>
    </row>
    <row r="31" spans="1:12" ht="43.5" customHeight="1">
      <c r="A31" s="64" t="s">
        <v>39</v>
      </c>
      <c r="B31" s="62">
        <v>732.7</v>
      </c>
      <c r="C31" s="16">
        <v>0</v>
      </c>
      <c r="D31" s="16">
        <v>0</v>
      </c>
      <c r="E31" s="62">
        <v>732.7</v>
      </c>
      <c r="F31" s="16">
        <v>0</v>
      </c>
      <c r="G31" s="62">
        <v>731.8</v>
      </c>
      <c r="H31" s="16">
        <v>0</v>
      </c>
      <c r="I31" s="16">
        <v>0</v>
      </c>
      <c r="J31" s="62">
        <v>731.8</v>
      </c>
      <c r="K31" s="16">
        <v>0</v>
      </c>
      <c r="L31" s="48" t="s">
        <v>30</v>
      </c>
    </row>
    <row r="32" spans="1:12" ht="28.5" customHeight="1">
      <c r="A32" s="37" t="s">
        <v>40</v>
      </c>
      <c r="B32" s="46">
        <v>539.5</v>
      </c>
      <c r="C32" s="47" t="s">
        <v>29</v>
      </c>
      <c r="D32" s="47" t="s">
        <v>29</v>
      </c>
      <c r="E32" s="46">
        <v>539.5</v>
      </c>
      <c r="F32" s="47" t="s">
        <v>29</v>
      </c>
      <c r="G32" s="62">
        <v>493.7</v>
      </c>
      <c r="H32" s="47" t="s">
        <v>29</v>
      </c>
      <c r="I32" s="47" t="s">
        <v>29</v>
      </c>
      <c r="J32" s="47" t="s">
        <v>59</v>
      </c>
      <c r="K32" s="47" t="s">
        <v>29</v>
      </c>
      <c r="L32" s="49" t="s">
        <v>36</v>
      </c>
    </row>
    <row r="33" spans="1:12" ht="51" customHeight="1">
      <c r="A33" s="37" t="s">
        <v>41</v>
      </c>
      <c r="B33" s="46">
        <v>330.6</v>
      </c>
      <c r="C33" s="47" t="s">
        <v>29</v>
      </c>
      <c r="D33" s="47" t="s">
        <v>29</v>
      </c>
      <c r="E33" s="46">
        <v>330.6</v>
      </c>
      <c r="F33" s="47" t="s">
        <v>29</v>
      </c>
      <c r="G33" s="62">
        <v>330.6</v>
      </c>
      <c r="H33" s="47" t="s">
        <v>29</v>
      </c>
      <c r="I33" s="47" t="s">
        <v>29</v>
      </c>
      <c r="J33" s="47" t="s">
        <v>60</v>
      </c>
      <c r="K33" s="47" t="s">
        <v>29</v>
      </c>
      <c r="L33" s="49" t="s">
        <v>42</v>
      </c>
    </row>
    <row r="34" spans="1:12" ht="47.25" customHeight="1">
      <c r="A34" s="37" t="s">
        <v>61</v>
      </c>
      <c r="B34" s="46">
        <v>976.9</v>
      </c>
      <c r="C34" s="47" t="s">
        <v>29</v>
      </c>
      <c r="D34" s="47" t="s">
        <v>64</v>
      </c>
      <c r="E34" s="46">
        <v>97.7</v>
      </c>
      <c r="F34" s="47" t="s">
        <v>29</v>
      </c>
      <c r="G34" s="62">
        <v>976.9</v>
      </c>
      <c r="H34" s="47" t="s">
        <v>29</v>
      </c>
      <c r="I34" s="47" t="s">
        <v>64</v>
      </c>
      <c r="J34" s="47" t="s">
        <v>63</v>
      </c>
      <c r="K34" s="47" t="s">
        <v>29</v>
      </c>
      <c r="L34" s="49" t="s">
        <v>62</v>
      </c>
    </row>
    <row r="35" spans="1:12" ht="20.25" customHeight="1">
      <c r="A35" s="23" t="s">
        <v>2</v>
      </c>
      <c r="B35" s="24">
        <f>B31+B32+B33+B34</f>
        <v>2579.7000000000003</v>
      </c>
      <c r="C35" s="24">
        <f aca="true" t="shared" si="2" ref="C35:K35">C31+C32+C33+C34</f>
        <v>0</v>
      </c>
      <c r="D35" s="24">
        <f t="shared" si="2"/>
        <v>879.2</v>
      </c>
      <c r="E35" s="24">
        <f t="shared" si="2"/>
        <v>1700.5000000000002</v>
      </c>
      <c r="F35" s="24">
        <f t="shared" si="2"/>
        <v>0</v>
      </c>
      <c r="G35" s="24">
        <f t="shared" si="2"/>
        <v>2533</v>
      </c>
      <c r="H35" s="24">
        <f t="shared" si="2"/>
        <v>0</v>
      </c>
      <c r="I35" s="24">
        <f t="shared" si="2"/>
        <v>879.2</v>
      </c>
      <c r="J35" s="24">
        <f t="shared" si="2"/>
        <v>1653.8</v>
      </c>
      <c r="K35" s="24">
        <f t="shared" si="2"/>
        <v>0</v>
      </c>
      <c r="L35" s="48"/>
    </row>
    <row r="36" spans="1:12" ht="31.5">
      <c r="A36" s="20" t="str">
        <f>A29</f>
        <v>уровень финансирования, %</v>
      </c>
      <c r="B36" s="3"/>
      <c r="C36" s="3"/>
      <c r="D36" s="3"/>
      <c r="E36" s="3"/>
      <c r="F36" s="3"/>
      <c r="G36" s="56">
        <f>G35/B35</f>
        <v>0.9818971198201341</v>
      </c>
      <c r="H36" s="5"/>
      <c r="I36" s="5"/>
      <c r="J36" s="5"/>
      <c r="K36" s="5"/>
      <c r="L36" s="21"/>
    </row>
    <row r="37" spans="1:12" ht="31.5" customHeight="1">
      <c r="A37" s="89" t="s">
        <v>35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1"/>
    </row>
    <row r="38" spans="1:12" ht="25.5" customHeight="1">
      <c r="A38" s="92" t="s">
        <v>43</v>
      </c>
      <c r="B38" s="73">
        <v>100</v>
      </c>
      <c r="C38" s="71">
        <v>0</v>
      </c>
      <c r="D38" s="73">
        <v>0</v>
      </c>
      <c r="E38" s="73">
        <v>100</v>
      </c>
      <c r="F38" s="71">
        <v>0</v>
      </c>
      <c r="G38" s="73">
        <v>99.8</v>
      </c>
      <c r="H38" s="71">
        <v>0</v>
      </c>
      <c r="I38" s="73">
        <v>0</v>
      </c>
      <c r="J38" s="73">
        <v>99.8</v>
      </c>
      <c r="K38" s="71">
        <v>0</v>
      </c>
      <c r="L38" s="67" t="s">
        <v>50</v>
      </c>
    </row>
    <row r="39" spans="1:12" ht="19.5" customHeight="1">
      <c r="A39" s="92"/>
      <c r="B39" s="74"/>
      <c r="C39" s="72"/>
      <c r="D39" s="74"/>
      <c r="E39" s="74"/>
      <c r="F39" s="72"/>
      <c r="G39" s="74"/>
      <c r="H39" s="72"/>
      <c r="I39" s="74"/>
      <c r="J39" s="74"/>
      <c r="K39" s="72"/>
      <c r="L39" s="68"/>
    </row>
    <row r="40" spans="1:12" ht="42.75" customHeight="1" hidden="1">
      <c r="A40" s="92"/>
      <c r="B40" s="1"/>
      <c r="C40" s="4"/>
      <c r="D40" s="1"/>
      <c r="E40" s="1"/>
      <c r="F40" s="4"/>
      <c r="G40" s="1"/>
      <c r="H40" s="4"/>
      <c r="I40" s="1"/>
      <c r="J40" s="1"/>
      <c r="K40" s="22"/>
      <c r="L40" s="54" t="s">
        <v>22</v>
      </c>
    </row>
    <row r="41" spans="1:12" ht="43.5" customHeight="1">
      <c r="A41" s="36" t="s">
        <v>44</v>
      </c>
      <c r="B41" s="1">
        <f>D41+E41</f>
        <v>1180</v>
      </c>
      <c r="C41" s="4">
        <v>0</v>
      </c>
      <c r="D41" s="1">
        <v>1059.3</v>
      </c>
      <c r="E41" s="1">
        <v>120.7</v>
      </c>
      <c r="F41" s="4">
        <v>0</v>
      </c>
      <c r="G41" s="1">
        <v>1180</v>
      </c>
      <c r="H41" s="4">
        <v>0</v>
      </c>
      <c r="I41" s="1">
        <f>D41</f>
        <v>1059.3</v>
      </c>
      <c r="J41" s="1">
        <f>E41</f>
        <v>120.7</v>
      </c>
      <c r="K41" s="22">
        <v>0</v>
      </c>
      <c r="L41" s="54" t="s">
        <v>49</v>
      </c>
    </row>
    <row r="42" spans="1:12" ht="48" customHeight="1">
      <c r="A42" s="36" t="s">
        <v>45</v>
      </c>
      <c r="B42" s="1">
        <v>1194.7</v>
      </c>
      <c r="C42" s="4">
        <v>0</v>
      </c>
      <c r="D42" s="1">
        <v>1073.8</v>
      </c>
      <c r="E42" s="1">
        <v>120.9</v>
      </c>
      <c r="F42" s="4">
        <v>0</v>
      </c>
      <c r="G42" s="1">
        <f>B42</f>
        <v>1194.7</v>
      </c>
      <c r="H42" s="4">
        <v>0</v>
      </c>
      <c r="I42" s="1">
        <f>D42</f>
        <v>1073.8</v>
      </c>
      <c r="J42" s="1">
        <f>E42</f>
        <v>120.9</v>
      </c>
      <c r="K42" s="22">
        <v>0</v>
      </c>
      <c r="L42" s="54" t="s">
        <v>66</v>
      </c>
    </row>
    <row r="43" spans="1:12" ht="15.75" customHeight="1">
      <c r="A43" s="79" t="s">
        <v>47</v>
      </c>
      <c r="B43" s="75">
        <v>864.5</v>
      </c>
      <c r="C43" s="75">
        <v>0</v>
      </c>
      <c r="D43" s="75">
        <v>0</v>
      </c>
      <c r="E43" s="75">
        <v>864.5</v>
      </c>
      <c r="F43" s="75">
        <v>0</v>
      </c>
      <c r="G43" s="77">
        <v>838.4</v>
      </c>
      <c r="H43" s="69" t="s">
        <v>29</v>
      </c>
      <c r="I43" s="69" t="s">
        <v>29</v>
      </c>
      <c r="J43" s="69" t="s">
        <v>65</v>
      </c>
      <c r="K43" s="69">
        <v>0</v>
      </c>
      <c r="L43" s="65" t="s">
        <v>47</v>
      </c>
    </row>
    <row r="44" spans="1:12" ht="8.25" customHeight="1">
      <c r="A44" s="80"/>
      <c r="B44" s="76"/>
      <c r="C44" s="76"/>
      <c r="D44" s="76"/>
      <c r="E44" s="76"/>
      <c r="F44" s="76"/>
      <c r="G44" s="78"/>
      <c r="H44" s="70"/>
      <c r="I44" s="70"/>
      <c r="J44" s="70"/>
      <c r="K44" s="70"/>
      <c r="L44" s="66"/>
    </row>
    <row r="45" spans="1:12" ht="48.75" customHeight="1">
      <c r="A45" s="36" t="s">
        <v>45</v>
      </c>
      <c r="B45" s="35">
        <v>350.5</v>
      </c>
      <c r="C45" s="35">
        <v>0</v>
      </c>
      <c r="D45" s="35">
        <v>0</v>
      </c>
      <c r="E45" s="35">
        <v>315</v>
      </c>
      <c r="F45" s="35">
        <v>35.5</v>
      </c>
      <c r="G45" s="60">
        <f>B45</f>
        <v>350.5</v>
      </c>
      <c r="H45" s="59" t="s">
        <v>29</v>
      </c>
      <c r="I45" s="59" t="s">
        <v>67</v>
      </c>
      <c r="J45" s="59" t="s">
        <v>68</v>
      </c>
      <c r="K45" s="59" t="s">
        <v>29</v>
      </c>
      <c r="L45" s="58" t="s">
        <v>69</v>
      </c>
    </row>
    <row r="46" spans="1:12" ht="33.75" customHeight="1">
      <c r="A46" s="61" t="s">
        <v>51</v>
      </c>
      <c r="B46" s="35">
        <v>25</v>
      </c>
      <c r="C46" s="35">
        <v>0</v>
      </c>
      <c r="D46" s="35">
        <v>0</v>
      </c>
      <c r="E46" s="35">
        <v>25</v>
      </c>
      <c r="F46" s="35">
        <v>0</v>
      </c>
      <c r="G46" s="60">
        <v>25</v>
      </c>
      <c r="H46" s="59" t="s">
        <v>29</v>
      </c>
      <c r="I46" s="59" t="s">
        <v>29</v>
      </c>
      <c r="J46" s="59" t="s">
        <v>48</v>
      </c>
      <c r="K46" s="59" t="s">
        <v>29</v>
      </c>
      <c r="L46" s="58" t="s">
        <v>51</v>
      </c>
    </row>
    <row r="47" spans="1:12" ht="23.25" customHeight="1">
      <c r="A47" s="53" t="str">
        <f>A35</f>
        <v>Итого по программе </v>
      </c>
      <c r="B47" s="50">
        <f>B38+B41+B42+B43+B45+B46</f>
        <v>3714.7</v>
      </c>
      <c r="C47" s="50">
        <f aca="true" t="shared" si="3" ref="C47:K47">C38+C41+C42+C43+C45+C46</f>
        <v>0</v>
      </c>
      <c r="D47" s="50">
        <f t="shared" si="3"/>
        <v>2133.1</v>
      </c>
      <c r="E47" s="50">
        <f t="shared" si="3"/>
        <v>1546.1</v>
      </c>
      <c r="F47" s="50">
        <f t="shared" si="3"/>
        <v>35.5</v>
      </c>
      <c r="G47" s="50">
        <f t="shared" si="3"/>
        <v>3688.4</v>
      </c>
      <c r="H47" s="50">
        <f t="shared" si="3"/>
        <v>0</v>
      </c>
      <c r="I47" s="50">
        <f t="shared" si="3"/>
        <v>2448.1</v>
      </c>
      <c r="J47" s="50">
        <f t="shared" si="3"/>
        <v>1240.3</v>
      </c>
      <c r="K47" s="50">
        <f t="shared" si="3"/>
        <v>0</v>
      </c>
      <c r="L47" s="52"/>
    </row>
    <row r="48" spans="1:12" ht="27" customHeight="1">
      <c r="A48" s="53" t="str">
        <f>A29</f>
        <v>уровень финансирования, %</v>
      </c>
      <c r="B48" s="35"/>
      <c r="C48" s="50"/>
      <c r="D48" s="50"/>
      <c r="E48" s="50"/>
      <c r="F48" s="50"/>
      <c r="G48" s="63">
        <v>99</v>
      </c>
      <c r="H48" s="51"/>
      <c r="I48" s="51"/>
      <c r="J48" s="51"/>
      <c r="K48" s="51"/>
      <c r="L48" s="52"/>
    </row>
    <row r="49" spans="1:12" ht="35.25" customHeight="1">
      <c r="A49" s="25" t="s">
        <v>31</v>
      </c>
      <c r="B49" s="3">
        <f>B21+B28+B35+B47</f>
        <v>17112.7</v>
      </c>
      <c r="C49" s="3">
        <f>C21+C28+C35+C47</f>
        <v>0</v>
      </c>
      <c r="D49" s="3">
        <f>D21+D28+D35+D47</f>
        <v>6910.6</v>
      </c>
      <c r="E49" s="3">
        <f>E21+E28+E35+E47</f>
        <v>10166.6</v>
      </c>
      <c r="F49" s="3">
        <f>F21+F28+F35+F47</f>
        <v>35.5</v>
      </c>
      <c r="G49" s="3">
        <f>G21+G28+G35+G47</f>
        <v>17037.2</v>
      </c>
      <c r="H49" s="3">
        <f>H21+H28+H35+H47</f>
        <v>0</v>
      </c>
      <c r="I49" s="3">
        <f>I21+I28+I35+I47</f>
        <v>7225.6</v>
      </c>
      <c r="J49" s="3">
        <f>J21+J28+J35+J47</f>
        <v>9811.599999999999</v>
      </c>
      <c r="K49" s="3">
        <f>K21+K28+K35+K47</f>
        <v>0</v>
      </c>
      <c r="L49" s="21"/>
    </row>
    <row r="50" spans="1:12" ht="18.75">
      <c r="A50" s="25"/>
      <c r="B50" s="26" t="s">
        <v>3</v>
      </c>
      <c r="C50" s="26" t="s">
        <v>4</v>
      </c>
      <c r="D50" s="26" t="s">
        <v>5</v>
      </c>
      <c r="E50" s="26" t="s">
        <v>6</v>
      </c>
      <c r="F50" s="26" t="s">
        <v>0</v>
      </c>
      <c r="G50" s="26" t="s">
        <v>3</v>
      </c>
      <c r="H50" s="26" t="s">
        <v>4</v>
      </c>
      <c r="I50" s="26" t="s">
        <v>5</v>
      </c>
      <c r="J50" s="26" t="s">
        <v>6</v>
      </c>
      <c r="K50" s="26" t="s">
        <v>0</v>
      </c>
      <c r="L50" s="21"/>
    </row>
    <row r="51" spans="1:12" ht="16.5" customHeight="1">
      <c r="A51" s="20"/>
      <c r="B51" s="3"/>
      <c r="C51" s="3"/>
      <c r="D51" s="3"/>
      <c r="E51" s="3"/>
      <c r="F51" s="3"/>
      <c r="G51" s="5">
        <f>100%/(B49/G49)</f>
        <v>0.9955880720166893</v>
      </c>
      <c r="H51" s="5"/>
      <c r="I51" s="5">
        <f>100%/(D49/I49)</f>
        <v>1.0455821491621566</v>
      </c>
      <c r="J51" s="5">
        <f>100%/(E49/J49)</f>
        <v>0.9650817382409063</v>
      </c>
      <c r="K51" s="5"/>
      <c r="L51" s="21"/>
    </row>
    <row r="52" spans="1:12" ht="15.75">
      <c r="A52" s="6"/>
      <c r="B52" s="7"/>
      <c r="C52" s="7"/>
      <c r="D52" s="7"/>
      <c r="E52" s="7"/>
      <c r="F52" s="7"/>
      <c r="G52" s="7"/>
      <c r="H52" s="7"/>
      <c r="I52" s="7"/>
      <c r="J52" s="7"/>
      <c r="K52" s="8"/>
      <c r="L52" s="9"/>
    </row>
    <row r="53" spans="1:12" ht="15.75">
      <c r="A53" s="6"/>
      <c r="B53" s="7"/>
      <c r="C53" s="7"/>
      <c r="D53" s="7"/>
      <c r="E53" s="7"/>
      <c r="F53" s="7"/>
      <c r="G53" s="7"/>
      <c r="H53" s="7"/>
      <c r="I53" s="7"/>
      <c r="J53" s="7"/>
      <c r="K53" s="8"/>
      <c r="L53" s="9"/>
    </row>
    <row r="54" spans="1:12" ht="15.75">
      <c r="A54" s="6"/>
      <c r="B54" s="2"/>
      <c r="C54" s="10"/>
      <c r="D54" s="10"/>
      <c r="E54" s="10"/>
      <c r="F54" s="7"/>
      <c r="G54" s="7"/>
      <c r="H54" s="7"/>
      <c r="I54" s="7"/>
      <c r="J54" s="7"/>
      <c r="K54" s="8"/>
      <c r="L54" s="9"/>
    </row>
    <row r="55" spans="1:12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</sheetData>
  <sheetProtection/>
  <mergeCells count="52">
    <mergeCell ref="A1:L1"/>
    <mergeCell ref="A2:L2"/>
    <mergeCell ref="A3:L3"/>
    <mergeCell ref="A4:L4"/>
    <mergeCell ref="A18:A19"/>
    <mergeCell ref="L18:L19"/>
    <mergeCell ref="H18:H19"/>
    <mergeCell ref="I18:I19"/>
    <mergeCell ref="J18:J19"/>
    <mergeCell ref="A5:A8"/>
    <mergeCell ref="L5:L8"/>
    <mergeCell ref="B6:F6"/>
    <mergeCell ref="G6:K6"/>
    <mergeCell ref="B5:F5"/>
    <mergeCell ref="G5:K5"/>
    <mergeCell ref="C7:F7"/>
    <mergeCell ref="H7:K7"/>
    <mergeCell ref="A37:L37"/>
    <mergeCell ref="A38:A40"/>
    <mergeCell ref="E38:E39"/>
    <mergeCell ref="C18:C19"/>
    <mergeCell ref="D18:D19"/>
    <mergeCell ref="E18:E19"/>
    <mergeCell ref="F18:F19"/>
    <mergeCell ref="K18:K19"/>
    <mergeCell ref="B18:B19"/>
    <mergeCell ref="A23:L23"/>
    <mergeCell ref="A43:A44"/>
    <mergeCell ref="B38:B39"/>
    <mergeCell ref="C38:C39"/>
    <mergeCell ref="D38:D39"/>
    <mergeCell ref="G18:G19"/>
    <mergeCell ref="A10:L10"/>
    <mergeCell ref="A30:L30"/>
    <mergeCell ref="H38:H39"/>
    <mergeCell ref="I38:I39"/>
    <mergeCell ref="J38:J39"/>
    <mergeCell ref="F38:F39"/>
    <mergeCell ref="G38:G39"/>
    <mergeCell ref="B43:B44"/>
    <mergeCell ref="C43:C44"/>
    <mergeCell ref="D43:D44"/>
    <mergeCell ref="E43:E44"/>
    <mergeCell ref="F43:F44"/>
    <mergeCell ref="G43:G44"/>
    <mergeCell ref="L43:L44"/>
    <mergeCell ref="L38:L39"/>
    <mergeCell ref="H43:H44"/>
    <mergeCell ref="I43:I44"/>
    <mergeCell ref="J43:J44"/>
    <mergeCell ref="K43:K44"/>
    <mergeCell ref="K38:K39"/>
  </mergeCells>
  <printOptions/>
  <pageMargins left="0.75" right="0.75" top="1" bottom="1" header="0.5" footer="0.5"/>
  <pageSetup fitToHeight="9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2018-02-28T11:44:11Z</cp:lastPrinted>
  <dcterms:created xsi:type="dcterms:W3CDTF">2006-09-16T00:00:00Z</dcterms:created>
  <dcterms:modified xsi:type="dcterms:W3CDTF">2022-03-14T09:22:31Z</dcterms:modified>
  <cp:category/>
  <cp:version/>
  <cp:contentType/>
  <cp:contentStatus/>
</cp:coreProperties>
</file>