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" sheetId="2" r:id="rId2"/>
    <sheet name="3 квартал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<sst xmlns="http://schemas.openxmlformats.org/spreadsheetml/2006/main" count="124" uniqueCount="30">
  <si>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</si>
  <si>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</si>
  <si>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</si>
  <si>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</si>
  <si>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</si>
  <si>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</si>
  <si>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</si>
  <si>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</si>
  <si>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</si>
  <si>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</si>
  <si>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</si>
  <si>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</si>
  <si>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</si>
  <si>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</si>
  <si>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</si>
  <si>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</si>
  <si>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</si>
  <si>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за 1 квартал 2016 года (нарастающим итогом)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</si>
  <si>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</si>
  <si>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</si>
  <si>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</si>
  <si>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</si>
  <si>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</si>
  <si>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</si>
  <si>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финасирования план на 2016 год</t>
  </si>
  <si>
    <t>за 2 квартал 2016 года (нарастающим итогом)</t>
  </si>
  <si>
    <t>за 3 квартал 2016 года (нарастающим итогом)</t>
  </si>
  <si>
    <t>Объем финансирования факт за 3 квартал</t>
  </si>
  <si>
    <t>Объем финансирования факт за 2 квартал</t>
  </si>
  <si>
    <t>за 4 квартал 2016 года (нарастающим итогом)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</si>
</sst>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92" fontId="1" fillId="0" borderId="2" xfId="0" applyNumberFormat="1" applyFont="1" applyBorder="1" applyAlignment="1">
      <alignment horizontal="center"/>
    </xf>
    <xf numFmtId="19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2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H20" sqref="H20:H2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178</v>
      </c>
      <c r="D12" s="26">
        <v>0</v>
      </c>
      <c r="E12" s="26">
        <v>0</v>
      </c>
      <c r="F12" s="32">
        <f>C12</f>
        <v>178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f>E15+F15</f>
        <v>102.6</v>
      </c>
      <c r="D15" s="5">
        <v>0</v>
      </c>
      <c r="E15" s="5">
        <v>100</v>
      </c>
      <c r="F15" s="5">
        <v>2.6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1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f>E17+F17</f>
        <v>777.08</v>
      </c>
      <c r="D17" s="12">
        <v>0</v>
      </c>
      <c r="E17" s="12">
        <v>642.58</v>
      </c>
      <c r="F17" s="8">
        <v>134.5</v>
      </c>
      <c r="G17" s="12">
        <v>0</v>
      </c>
      <c r="H17" s="12">
        <v>38.9</v>
      </c>
      <c r="I17" s="12">
        <v>0</v>
      </c>
      <c r="J17" s="12">
        <v>0</v>
      </c>
      <c r="K17" s="12">
        <v>38.9</v>
      </c>
      <c r="L17" s="12">
        <v>0</v>
      </c>
    </row>
    <row r="18" spans="1:12" ht="32.25" customHeight="1">
      <c r="A18" s="21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3080.1</v>
      </c>
      <c r="D20" s="29">
        <v>0</v>
      </c>
      <c r="E20" s="29">
        <v>2881.6</v>
      </c>
      <c r="F20" s="29">
        <v>193.5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38.9</v>
      </c>
      <c r="I22" s="8">
        <f t="shared" si="0"/>
        <v>0</v>
      </c>
      <c r="J22" s="8">
        <f t="shared" si="0"/>
        <v>0</v>
      </c>
      <c r="K22" s="8">
        <f t="shared" si="0"/>
        <v>38.9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H8" sqref="H8:L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28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159</v>
      </c>
      <c r="D12" s="26">
        <v>0</v>
      </c>
      <c r="E12" s="26">
        <v>0</v>
      </c>
      <c r="F12" s="32">
        <f>C12</f>
        <v>159</v>
      </c>
      <c r="G12" s="26">
        <v>0</v>
      </c>
      <c r="H12" s="26">
        <v>39.4</v>
      </c>
      <c r="I12" s="26">
        <v>0</v>
      </c>
      <c r="J12" s="26">
        <v>0</v>
      </c>
      <c r="K12" s="26">
        <f>H12</f>
        <v>39.4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v>121.6</v>
      </c>
      <c r="D15" s="5">
        <v>0</v>
      </c>
      <c r="E15" s="5">
        <v>100</v>
      </c>
      <c r="F15" s="9">
        <f>C15-E15</f>
        <v>21.599999999999994</v>
      </c>
      <c r="G15" s="5">
        <v>0</v>
      </c>
      <c r="H15" s="5">
        <v>16.7</v>
      </c>
      <c r="I15" s="5">
        <v>0</v>
      </c>
      <c r="J15" s="5">
        <v>0</v>
      </c>
      <c r="K15" s="5">
        <f>H15</f>
        <v>16.7</v>
      </c>
      <c r="L15" s="5">
        <v>0</v>
      </c>
    </row>
    <row r="16" spans="1:12" ht="75.75" customHeight="1">
      <c r="A16" s="21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v>777.08</v>
      </c>
      <c r="D17" s="12">
        <v>0</v>
      </c>
      <c r="E17" s="12">
        <v>642.58</v>
      </c>
      <c r="F17" s="8">
        <f>C17-E17</f>
        <v>134.5</v>
      </c>
      <c r="G17" s="12">
        <v>0</v>
      </c>
      <c r="H17" s="12">
        <v>69.7</v>
      </c>
      <c r="I17" s="12">
        <v>0</v>
      </c>
      <c r="J17" s="12">
        <v>0</v>
      </c>
      <c r="K17" s="12">
        <f>H17</f>
        <v>69.7</v>
      </c>
      <c r="L17" s="12">
        <v>0</v>
      </c>
    </row>
    <row r="18" spans="1:12" ht="32.25" customHeight="1">
      <c r="A18" s="21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31.3</v>
      </c>
      <c r="I18" s="12">
        <v>0</v>
      </c>
      <c r="J18" s="12">
        <v>0</v>
      </c>
      <c r="K18" s="12">
        <f>H18</f>
        <v>31.3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3080.1</v>
      </c>
      <c r="D20" s="29">
        <v>0</v>
      </c>
      <c r="E20" s="29">
        <v>2881.6</v>
      </c>
      <c r="F20" s="29">
        <v>193.5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157.1</v>
      </c>
      <c r="I22" s="8">
        <f t="shared" si="0"/>
        <v>0</v>
      </c>
      <c r="J22" s="8">
        <f t="shared" si="0"/>
        <v>0</v>
      </c>
      <c r="K22" s="8">
        <f t="shared" si="0"/>
        <v>157.1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23" sqref="K2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27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153</v>
      </c>
      <c r="D12" s="26">
        <v>0</v>
      </c>
      <c r="E12" s="26">
        <v>0</v>
      </c>
      <c r="F12" s="32">
        <f>C12</f>
        <v>153</v>
      </c>
      <c r="G12" s="26">
        <v>0</v>
      </c>
      <c r="H12" s="26">
        <v>78.8</v>
      </c>
      <c r="I12" s="26">
        <v>0</v>
      </c>
      <c r="J12" s="26">
        <v>0</v>
      </c>
      <c r="K12" s="26">
        <f>H12</f>
        <v>78.8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f>E15+F15</f>
        <v>127.6</v>
      </c>
      <c r="D15" s="5">
        <v>0</v>
      </c>
      <c r="E15" s="5">
        <v>100</v>
      </c>
      <c r="F15" s="9">
        <v>27.6</v>
      </c>
      <c r="G15" s="5">
        <v>0</v>
      </c>
      <c r="H15" s="5">
        <f>J15+K15</f>
        <v>125.3</v>
      </c>
      <c r="I15" s="5">
        <v>0</v>
      </c>
      <c r="J15" s="5">
        <v>100</v>
      </c>
      <c r="K15" s="5">
        <v>25.3</v>
      </c>
      <c r="L15" s="5">
        <v>0</v>
      </c>
    </row>
    <row r="16" spans="1:12" ht="75.75" customHeight="1">
      <c r="A16" s="21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v>777.08</v>
      </c>
      <c r="D17" s="12">
        <v>0</v>
      </c>
      <c r="E17" s="12">
        <v>642.58</v>
      </c>
      <c r="F17" s="8">
        <f>C17-E17</f>
        <v>134.5</v>
      </c>
      <c r="G17" s="12">
        <v>0</v>
      </c>
      <c r="H17" s="12">
        <f>J17+K17</f>
        <v>807.28</v>
      </c>
      <c r="I17" s="12">
        <v>0</v>
      </c>
      <c r="J17" s="12">
        <v>642.58</v>
      </c>
      <c r="K17" s="12">
        <v>164.7</v>
      </c>
      <c r="L17" s="12">
        <v>0</v>
      </c>
    </row>
    <row r="18" spans="1:12" ht="32.25" customHeight="1">
      <c r="A18" s="21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36.1</v>
      </c>
      <c r="I18" s="12">
        <v>0</v>
      </c>
      <c r="J18" s="12">
        <v>0</v>
      </c>
      <c r="K18" s="12">
        <f>H18</f>
        <v>36.1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10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3080.1</v>
      </c>
      <c r="D20" s="29">
        <v>0</v>
      </c>
      <c r="E20" s="29">
        <v>2881.6</v>
      </c>
      <c r="F20" s="29">
        <v>193.5</v>
      </c>
      <c r="G20" s="29">
        <v>5</v>
      </c>
      <c r="H20" s="29">
        <f>J20+K20</f>
        <v>1683</v>
      </c>
      <c r="I20" s="29">
        <v>0</v>
      </c>
      <c r="J20" s="29">
        <v>1641.5</v>
      </c>
      <c r="K20" s="29">
        <v>41.5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4246.48</v>
      </c>
      <c r="D22" s="8">
        <f t="shared" si="0"/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>SUM(H12:H21)</f>
        <v>2740.48</v>
      </c>
      <c r="I22" s="8">
        <f t="shared" si="0"/>
        <v>0</v>
      </c>
      <c r="J22" s="8">
        <f>SUM(J12:J21)</f>
        <v>2384.08</v>
      </c>
      <c r="K22" s="8">
        <f>SUM(K12:K21)</f>
        <v>346.4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22" sqref="K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24</v>
      </c>
      <c r="D8" s="18"/>
      <c r="E8" s="18"/>
      <c r="F8" s="18"/>
      <c r="G8" s="18"/>
      <c r="H8" s="18" t="s">
        <v>27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v>155.1</v>
      </c>
      <c r="D12" s="26">
        <v>0</v>
      </c>
      <c r="E12" s="26">
        <v>0</v>
      </c>
      <c r="F12" s="32">
        <f>C12</f>
        <v>155.1</v>
      </c>
      <c r="G12" s="26">
        <v>0</v>
      </c>
      <c r="H12" s="26">
        <v>155.1</v>
      </c>
      <c r="I12" s="26">
        <v>0</v>
      </c>
      <c r="J12" s="26">
        <v>0</v>
      </c>
      <c r="K12" s="26">
        <f>H12</f>
        <v>155.1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18</v>
      </c>
      <c r="C15" s="9">
        <f>E15+F15</f>
        <v>125.2</v>
      </c>
      <c r="D15" s="5">
        <v>0</v>
      </c>
      <c r="E15" s="5">
        <v>100</v>
      </c>
      <c r="F15" s="9">
        <v>25.2</v>
      </c>
      <c r="G15" s="5">
        <v>0</v>
      </c>
      <c r="H15" s="5">
        <f>J15+K15</f>
        <v>125.2</v>
      </c>
      <c r="I15" s="5">
        <v>0</v>
      </c>
      <c r="J15" s="5">
        <v>100</v>
      </c>
      <c r="K15" s="5">
        <v>25.2</v>
      </c>
      <c r="L15" s="5">
        <v>0</v>
      </c>
    </row>
    <row r="16" spans="1:12" ht="75.75" customHeight="1">
      <c r="A16" s="21"/>
      <c r="B16" s="6" t="s">
        <v>19</v>
      </c>
      <c r="C16" s="9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20</v>
      </c>
      <c r="C17" s="10">
        <f>E17+F17</f>
        <v>811.1</v>
      </c>
      <c r="D17" s="12">
        <v>0</v>
      </c>
      <c r="E17" s="12">
        <v>671.6</v>
      </c>
      <c r="F17" s="8">
        <v>139.5</v>
      </c>
      <c r="G17" s="12">
        <v>0</v>
      </c>
      <c r="H17" s="12">
        <f>J17+K17</f>
        <v>809.3</v>
      </c>
      <c r="I17" s="12">
        <v>0</v>
      </c>
      <c r="J17" s="12">
        <v>671.6</v>
      </c>
      <c r="K17" s="12">
        <v>137.7</v>
      </c>
      <c r="L17" s="12">
        <v>0</v>
      </c>
    </row>
    <row r="18" spans="1:12" ht="32.25" customHeight="1">
      <c r="A18" s="21"/>
      <c r="B18" s="11" t="s">
        <v>21</v>
      </c>
      <c r="C18" s="10">
        <v>133.3</v>
      </c>
      <c r="D18" s="12">
        <v>0</v>
      </c>
      <c r="E18" s="12">
        <v>0</v>
      </c>
      <c r="F18" s="8">
        <v>133.3</v>
      </c>
      <c r="G18" s="12">
        <v>0</v>
      </c>
      <c r="H18" s="12">
        <v>132.6</v>
      </c>
      <c r="I18" s="12">
        <v>0</v>
      </c>
      <c r="J18" s="12">
        <v>0</v>
      </c>
      <c r="K18" s="12">
        <f>H18</f>
        <v>132.6</v>
      </c>
      <c r="L18" s="12">
        <v>0</v>
      </c>
    </row>
    <row r="19" spans="1:12" ht="32.25" customHeight="1">
      <c r="A19" s="21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30</v>
      </c>
      <c r="I19" s="12">
        <v>0</v>
      </c>
      <c r="J19" s="12">
        <v>0</v>
      </c>
      <c r="K19" s="12">
        <v>30</v>
      </c>
      <c r="L19" s="12">
        <v>0</v>
      </c>
    </row>
    <row r="20" spans="1:12" ht="24" customHeight="1">
      <c r="A20" s="21"/>
      <c r="B20" s="33" t="s">
        <v>23</v>
      </c>
      <c r="C20" s="35">
        <f>E20+F20+G20</f>
        <v>3051.1</v>
      </c>
      <c r="D20" s="29">
        <v>0</v>
      </c>
      <c r="E20" s="29">
        <v>2852.6</v>
      </c>
      <c r="F20" s="29">
        <v>193.5</v>
      </c>
      <c r="G20" s="29">
        <v>5</v>
      </c>
      <c r="H20" s="29">
        <f>J20+K20</f>
        <v>3019.5</v>
      </c>
      <c r="I20" s="29">
        <v>0</v>
      </c>
      <c r="J20" s="29">
        <v>2852.6</v>
      </c>
      <c r="K20" s="29">
        <v>166.9</v>
      </c>
      <c r="L20" s="29">
        <v>5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4305.8</v>
      </c>
      <c r="D22" s="8">
        <f t="shared" si="0"/>
        <v>0</v>
      </c>
      <c r="E22" s="10">
        <f t="shared" si="0"/>
        <v>3624.2</v>
      </c>
      <c r="F22" s="10">
        <f t="shared" si="0"/>
        <v>676.5999999999999</v>
      </c>
      <c r="G22" s="8">
        <f t="shared" si="0"/>
        <v>5</v>
      </c>
      <c r="H22" s="8">
        <f t="shared" si="0"/>
        <v>4271.7</v>
      </c>
      <c r="I22" s="8">
        <f t="shared" si="0"/>
        <v>0</v>
      </c>
      <c r="J22" s="8">
        <f t="shared" si="0"/>
        <v>3624.2</v>
      </c>
      <c r="K22" s="8">
        <f t="shared" si="0"/>
        <v>647.5</v>
      </c>
      <c r="L22" s="8">
        <f t="shared" si="0"/>
        <v>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2017-08-10T05:47:03Z</dcterms:modified>
  <cp:category/>
  <cp:version/>
  <cp:contentType/>
  <cp:contentStatus/>
</cp:coreProperties>
</file>