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<sst xmlns="http://schemas.openxmlformats.org/spreadsheetml/2006/main" count="72" uniqueCount="54">
  <si>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</si>
  <si>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</si>
  <si>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</si>
  <si>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</si>
  <si>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</si>
  <si>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</si>
  <si>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</si>
  <si>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</si>
  <si>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</si>
  <si>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</si>
  <si>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</si>
  <si>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</si>
  <si>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</si>
  <si>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</si>
  <si>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</si>
  <si>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</si>
  <si>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</si>
  <si>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</si>
  <si>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</si>
  <si>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</si>
  <si>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 Программа «Развитие сферы культуры и спорта Коськовского сельского поселения на 2014-2017 годы»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</si>
  <si>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 на 2014-2017 годы»</t>
  </si>
  <si>
    <t>1. Развитие и поддержка инициатив жителей населенных пунктов в решении вопросов местного значения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</si>
  <si>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</si>
  <si>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</si>
  <si>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1.Создание условий для организации досуга  и обеспечения жителей поселения услугами организаций культуры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</si>
  <si>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 на 2014-2017 годы»</t>
  </si>
  <si>
    <t>2. Содержание дорог общего пользования местного значения в Коськовском сельском поселении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</si>
  <si>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 на 2014-2017 годы»</t>
  </si>
  <si>
    <t>1. Приобретение оборудования для коммунального хозяйства</t>
  </si>
  <si>
    <t>2 Капитальный ремонт объектов водоснабжения</t>
  </si>
  <si>
    <t>3. Капитальный ремонт объектов теплоснабжения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</si>
  <si>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</si>
  <si>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</si>
  <si>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</si>
  <si>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</si>
  <si>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</si>
  <si>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 xml:space="preserve">Вознаграждение старостам
</t>
  </si>
  <si>
    <t>Выполнение работ по содержанию автомобильных дорог.</t>
  </si>
  <si>
    <t>Заработная плата, начисления на заработную плату,  транспортные услуги,   прочие услуги, приобретение основных средств, материальных запасов.</t>
  </si>
  <si>
    <t>Заработная плата, начисления на заработную плату, слуги связи, транспортные услуги, коммунальные услуги,  услуги по содержанию имущества, приобретение основных средств и материальных запасов.</t>
  </si>
  <si>
    <t>Заработная плата, начисления на заработную плату,  приобретение основных средств и материальных запасов.</t>
  </si>
  <si>
    <t xml:space="preserve"> за 2015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</si>
  <si>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2015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</si>
  <si>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2015 год</t>
    </r>
  </si>
  <si>
    <t>Выплаты по "дорожной карте" (ежемесячные премии работникам культуры).</t>
  </si>
  <si>
    <t>4. Повышение уровня защиты насения от чрезвычайных ситуаций природного и техногенного характера и ведение граждансокй обороны</t>
  </si>
  <si>
    <t>1. Капитальный ремонт и ремонт дорог общего пользования в Коськовском сельском поселении</t>
  </si>
  <si>
    <t xml:space="preserve">Капитальный ремонт участков тепловых сетей от УТ-6 до УТ-7, от УТ-2 до Н.О.1 д. Коськово </t>
  </si>
  <si>
    <t xml:space="preserve">Капитальный ремонт участков  сетей водопровода от колодца № 5 до ввода в котельную, от жилого дома № 1 до жилого дома № 3 д. Коськово </t>
  </si>
  <si>
    <t>Приобретение, монтаж и пусконаладка частотного преобразователя на артезианской скважине №1 д. Коськово</t>
  </si>
  <si>
    <t>Выполнение работ по ямочному ремонту автодороги в д. Новинка</t>
  </si>
  <si>
    <t xml:space="preserve">Обустройство подъездов, площадок к пожарным водоемам и обустройство пожарных водоемов, установка ограждений вокруг пожарных водоемов в д. Исаково, д. Харитоновщина и д. Саньково. Приобретение пожарных рукавов для мотопомп, приобретение фонарей для пожарной дружины 
</t>
  </si>
  <si>
    <t>Скашивание травы.
Ремонт и очистка колодцев.
Ремонт обелисков. Благоустройство территории кладбища.
Ремонт моста.             Приобретение и содержание светильников уличного освещения.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</si>
</sst>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</numFmts>
  <fonts count="38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2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4" fontId="5" fillId="0" borderId="10" xfId="42" applyFont="1" applyBorder="1" applyAlignment="1">
      <alignment vertical="top" wrapText="1"/>
    </xf>
    <xf numFmtId="188" fontId="5" fillId="0" borderId="10" xfId="59" applyNumberFormat="1" applyFont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187" fontId="3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188" fontId="5" fillId="0" borderId="10" xfId="59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187" fontId="5" fillId="24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187" fontId="32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198" fontId="32" fillId="0" borderId="10" xfId="0" applyNumberFormat="1" applyFont="1" applyBorder="1" applyAlignment="1">
      <alignment horizontal="center" vertical="top"/>
    </xf>
    <xf numFmtId="198" fontId="5" fillId="24" borderId="10" xfId="0" applyNumberFormat="1" applyFont="1" applyFill="1" applyBorder="1" applyAlignment="1">
      <alignment horizontal="center" vertical="top" wrapText="1"/>
    </xf>
    <xf numFmtId="198" fontId="10" fillId="24" borderId="10" xfId="0" applyNumberFormat="1" applyFont="1" applyFill="1" applyBorder="1" applyAlignment="1">
      <alignment horizontal="center" vertical="top"/>
    </xf>
    <xf numFmtId="198" fontId="10" fillId="0" borderId="10" xfId="0" applyNumberFormat="1" applyFont="1" applyBorder="1" applyAlignment="1">
      <alignment horizontal="center" vertical="top"/>
    </xf>
    <xf numFmtId="198" fontId="33" fillId="0" borderId="10" xfId="0" applyNumberFormat="1" applyFont="1" applyBorder="1" applyAlignment="1">
      <alignment horizontal="center" vertical="top"/>
    </xf>
    <xf numFmtId="198" fontId="5" fillId="0" borderId="10" xfId="0" applyNumberFormat="1" applyFont="1" applyBorder="1" applyAlignment="1">
      <alignment horizontal="center" vertical="top"/>
    </xf>
    <xf numFmtId="198" fontId="5" fillId="24" borderId="10" xfId="0" applyNumberFormat="1" applyFont="1" applyFill="1" applyBorder="1" applyAlignment="1">
      <alignment horizontal="center" vertical="top"/>
    </xf>
    <xf numFmtId="198" fontId="3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87" fontId="8" fillId="0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vertical="top" wrapText="1"/>
    </xf>
    <xf numFmtId="0" fontId="36" fillId="0" borderId="0" xfId="0" applyFont="1" applyAlignment="1">
      <alignment/>
    </xf>
    <xf numFmtId="198" fontId="5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87" fontId="5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24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B8">
      <selection activeCell="E16" sqref="E16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1" t="s">
        <v>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.75" thickBot="1">
      <c r="A4" s="91" t="s">
        <v>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4.25">
      <c r="A5" s="71" t="s">
        <v>8</v>
      </c>
      <c r="B5" s="74" t="s">
        <v>9</v>
      </c>
      <c r="C5" s="75"/>
      <c r="D5" s="75"/>
      <c r="E5" s="75"/>
      <c r="F5" s="76"/>
      <c r="G5" s="74" t="s">
        <v>9</v>
      </c>
      <c r="H5" s="77"/>
      <c r="I5" s="77"/>
      <c r="J5" s="77"/>
      <c r="K5" s="78"/>
      <c r="L5" s="82" t="s">
        <v>10</v>
      </c>
    </row>
    <row r="6" spans="1:12" ht="15.75" thickBot="1">
      <c r="A6" s="72"/>
      <c r="B6" s="86" t="s">
        <v>43</v>
      </c>
      <c r="C6" s="87"/>
      <c r="D6" s="87"/>
      <c r="E6" s="87"/>
      <c r="F6" s="88"/>
      <c r="G6" s="86" t="s">
        <v>44</v>
      </c>
      <c r="H6" s="89"/>
      <c r="I6" s="89"/>
      <c r="J6" s="89"/>
      <c r="K6" s="90"/>
      <c r="L6" s="83"/>
    </row>
    <row r="7" spans="1:12" ht="15.75" thickBot="1">
      <c r="A7" s="72"/>
      <c r="B7" s="14" t="s">
        <v>11</v>
      </c>
      <c r="C7" s="79" t="s">
        <v>12</v>
      </c>
      <c r="D7" s="80"/>
      <c r="E7" s="80"/>
      <c r="F7" s="81"/>
      <c r="G7" s="14" t="s">
        <v>11</v>
      </c>
      <c r="H7" s="79" t="s">
        <v>12</v>
      </c>
      <c r="I7" s="80"/>
      <c r="J7" s="80"/>
      <c r="K7" s="81"/>
      <c r="L7" s="84"/>
    </row>
    <row r="8" spans="1:12" ht="23.25" thickBot="1">
      <c r="A8" s="73"/>
      <c r="B8" s="15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7" t="s">
        <v>13</v>
      </c>
      <c r="H8" s="16" t="s">
        <v>14</v>
      </c>
      <c r="I8" s="16" t="s">
        <v>15</v>
      </c>
      <c r="J8" s="16" t="s">
        <v>16</v>
      </c>
      <c r="K8" s="16" t="s">
        <v>17</v>
      </c>
      <c r="L8" s="85"/>
    </row>
    <row r="9" spans="1:12" ht="14.2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</row>
    <row r="10" spans="1:12" ht="15.75">
      <c r="A10" s="70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96.75" customHeight="1">
      <c r="A11" s="35" t="s">
        <v>25</v>
      </c>
      <c r="B11" s="49">
        <v>2936</v>
      </c>
      <c r="C11" s="53">
        <v>0</v>
      </c>
      <c r="D11" s="53">
        <v>0</v>
      </c>
      <c r="E11" s="49">
        <v>2936</v>
      </c>
      <c r="F11" s="53">
        <v>0</v>
      </c>
      <c r="G11" s="45">
        <v>2936</v>
      </c>
      <c r="H11" s="43">
        <v>0</v>
      </c>
      <c r="I11" s="43">
        <v>0</v>
      </c>
      <c r="J11" s="49">
        <v>2936</v>
      </c>
      <c r="K11" s="53">
        <v>0</v>
      </c>
      <c r="L11" s="35" t="s">
        <v>40</v>
      </c>
    </row>
    <row r="12" spans="1:12" ht="52.5" customHeight="1">
      <c r="A12" s="35" t="s">
        <v>32</v>
      </c>
      <c r="B12" s="41">
        <v>380.4</v>
      </c>
      <c r="C12" s="43">
        <v>0</v>
      </c>
      <c r="D12" s="44">
        <v>190.2</v>
      </c>
      <c r="E12" s="49">
        <v>190.2</v>
      </c>
      <c r="F12" s="43">
        <v>0</v>
      </c>
      <c r="G12" s="45">
        <v>371.4</v>
      </c>
      <c r="H12" s="43">
        <v>0</v>
      </c>
      <c r="I12" s="40">
        <v>181.2</v>
      </c>
      <c r="J12" s="53">
        <v>190.2</v>
      </c>
      <c r="K12" s="53">
        <v>0</v>
      </c>
      <c r="L12" s="35" t="s">
        <v>45</v>
      </c>
    </row>
    <row r="13" spans="1:12" ht="66">
      <c r="A13" s="35" t="s">
        <v>33</v>
      </c>
      <c r="B13" s="48">
        <v>291.4</v>
      </c>
      <c r="C13" s="43">
        <v>0</v>
      </c>
      <c r="D13" s="43">
        <v>0</v>
      </c>
      <c r="E13" s="49">
        <v>291.4</v>
      </c>
      <c r="F13" s="43">
        <v>0</v>
      </c>
      <c r="G13" s="44">
        <v>291.4</v>
      </c>
      <c r="H13" s="43">
        <v>0</v>
      </c>
      <c r="I13" s="43">
        <v>0</v>
      </c>
      <c r="J13" s="49">
        <v>291.4</v>
      </c>
      <c r="K13" s="53">
        <v>0</v>
      </c>
      <c r="L13" s="35" t="s">
        <v>39</v>
      </c>
    </row>
    <row r="14" spans="1:12" ht="53.25" customHeight="1">
      <c r="A14" s="35" t="s">
        <v>34</v>
      </c>
      <c r="B14" s="44">
        <v>141.2</v>
      </c>
      <c r="C14" s="43">
        <v>0</v>
      </c>
      <c r="D14" s="44">
        <v>70.6</v>
      </c>
      <c r="E14" s="49">
        <v>70.6</v>
      </c>
      <c r="F14" s="43">
        <v>0</v>
      </c>
      <c r="G14" s="44">
        <v>107.2</v>
      </c>
      <c r="H14" s="43">
        <v>0</v>
      </c>
      <c r="I14" s="40">
        <v>36.6</v>
      </c>
      <c r="J14" s="53">
        <v>70.6</v>
      </c>
      <c r="K14" s="53">
        <v>0</v>
      </c>
      <c r="L14" s="35" t="s">
        <v>45</v>
      </c>
    </row>
    <row r="15" spans="1:12" ht="55.5" customHeight="1">
      <c r="A15" s="18" t="s">
        <v>35</v>
      </c>
      <c r="B15" s="42">
        <v>247.1</v>
      </c>
      <c r="C15" s="43">
        <v>0</v>
      </c>
      <c r="D15" s="43">
        <v>0</v>
      </c>
      <c r="E15" s="42">
        <v>247.1</v>
      </c>
      <c r="F15" s="43">
        <v>0</v>
      </c>
      <c r="G15" s="44">
        <v>247.1</v>
      </c>
      <c r="H15" s="43">
        <v>0</v>
      </c>
      <c r="I15" s="43">
        <v>0</v>
      </c>
      <c r="J15" s="54">
        <v>247.1</v>
      </c>
      <c r="K15" s="53">
        <v>0</v>
      </c>
      <c r="L15" s="35" t="s">
        <v>41</v>
      </c>
    </row>
    <row r="16" spans="1:12" s="47" customFormat="1" ht="21.75" customHeight="1">
      <c r="A16" s="26" t="s">
        <v>2</v>
      </c>
      <c r="B16" s="50">
        <v>3996.1</v>
      </c>
      <c r="C16" s="51">
        <v>0</v>
      </c>
      <c r="D16" s="51">
        <v>260.8</v>
      </c>
      <c r="E16" s="50">
        <v>3735.3</v>
      </c>
      <c r="F16" s="51">
        <v>0</v>
      </c>
      <c r="G16" s="52">
        <v>3953.1</v>
      </c>
      <c r="H16" s="51">
        <v>0</v>
      </c>
      <c r="I16" s="51">
        <v>217.8</v>
      </c>
      <c r="J16" s="50">
        <v>3735.3</v>
      </c>
      <c r="K16" s="51">
        <v>0</v>
      </c>
      <c r="L16" s="46"/>
    </row>
    <row r="17" spans="1:12" ht="16.5" customHeight="1">
      <c r="A17" s="24" t="s">
        <v>18</v>
      </c>
      <c r="B17" s="5"/>
      <c r="C17" s="5"/>
      <c r="D17" s="5"/>
      <c r="E17" s="5"/>
      <c r="F17" s="5"/>
      <c r="G17" s="7">
        <f>100%/(B16/G16)</f>
        <v>0.9892395085208078</v>
      </c>
      <c r="H17" s="7"/>
      <c r="I17" s="7"/>
      <c r="J17" s="7"/>
      <c r="K17" s="7"/>
      <c r="L17" s="25"/>
    </row>
    <row r="18" spans="1:12" ht="32.25" customHeight="1">
      <c r="A18" s="70" t="s">
        <v>21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s="62" customFormat="1" ht="57.75" customHeight="1">
      <c r="A19" s="20" t="s">
        <v>22</v>
      </c>
      <c r="B19" s="1">
        <v>45.5</v>
      </c>
      <c r="C19" s="61">
        <v>0</v>
      </c>
      <c r="D19" s="61">
        <v>0</v>
      </c>
      <c r="E19" s="1">
        <v>45.5</v>
      </c>
      <c r="F19" s="61">
        <v>0</v>
      </c>
      <c r="G19" s="1">
        <v>45.5</v>
      </c>
      <c r="H19" s="61">
        <v>0</v>
      </c>
      <c r="I19" s="61">
        <v>0</v>
      </c>
      <c r="J19" s="1">
        <v>45.5</v>
      </c>
      <c r="K19" s="61">
        <v>0</v>
      </c>
      <c r="L19" s="4" t="s">
        <v>37</v>
      </c>
    </row>
    <row r="20" spans="1:12" s="62" customFormat="1" ht="126.75" customHeight="1">
      <c r="A20" s="20" t="s">
        <v>23</v>
      </c>
      <c r="B20" s="1">
        <v>700.3</v>
      </c>
      <c r="C20" s="61">
        <v>0</v>
      </c>
      <c r="D20" s="61">
        <v>0</v>
      </c>
      <c r="E20" s="1">
        <v>700.3</v>
      </c>
      <c r="F20" s="61">
        <v>0</v>
      </c>
      <c r="G20" s="1">
        <v>700.3</v>
      </c>
      <c r="H20" s="61">
        <v>0</v>
      </c>
      <c r="I20" s="61">
        <v>0</v>
      </c>
      <c r="J20" s="1">
        <v>700.3</v>
      </c>
      <c r="K20" s="61">
        <v>0</v>
      </c>
      <c r="L20" s="18" t="s">
        <v>53</v>
      </c>
    </row>
    <row r="21" spans="1:12" s="62" customFormat="1" ht="138" customHeight="1">
      <c r="A21" s="20" t="s">
        <v>24</v>
      </c>
      <c r="B21" s="1">
        <v>508.8</v>
      </c>
      <c r="C21" s="61">
        <v>0</v>
      </c>
      <c r="D21" s="1">
        <v>407.1</v>
      </c>
      <c r="E21" s="1">
        <v>101.7</v>
      </c>
      <c r="F21" s="61">
        <v>0</v>
      </c>
      <c r="G21" s="1">
        <v>508.8</v>
      </c>
      <c r="H21" s="61">
        <v>0</v>
      </c>
      <c r="I21" s="1">
        <v>407.1</v>
      </c>
      <c r="J21" s="1">
        <v>101.7</v>
      </c>
      <c r="K21" s="61">
        <v>0</v>
      </c>
      <c r="L21" s="18" t="s">
        <v>52</v>
      </c>
    </row>
    <row r="22" spans="1:12" s="62" customFormat="1" ht="63.75" customHeight="1">
      <c r="A22" s="20" t="s">
        <v>46</v>
      </c>
      <c r="B22" s="1">
        <v>0.9</v>
      </c>
      <c r="C22" s="61">
        <v>0</v>
      </c>
      <c r="D22" s="61">
        <v>0</v>
      </c>
      <c r="E22" s="1">
        <v>0.9</v>
      </c>
      <c r="F22" s="61">
        <v>0</v>
      </c>
      <c r="G22" s="1">
        <v>0.9</v>
      </c>
      <c r="H22" s="61">
        <v>0</v>
      </c>
      <c r="I22" s="61">
        <v>0</v>
      </c>
      <c r="J22" s="1">
        <v>0.9</v>
      </c>
      <c r="K22" s="61">
        <v>0</v>
      </c>
      <c r="L22" s="18"/>
    </row>
    <row r="23" spans="1:12" ht="17.25" customHeight="1">
      <c r="A23" s="26" t="s">
        <v>2</v>
      </c>
      <c r="B23" s="6">
        <v>1255.5</v>
      </c>
      <c r="C23" s="6">
        <f aca="true" t="shared" si="0" ref="C23:K23">C21+C20+C19</f>
        <v>0</v>
      </c>
      <c r="D23" s="6">
        <f t="shared" si="0"/>
        <v>407.1</v>
      </c>
      <c r="E23" s="6">
        <f>E21+E20+E19+E22</f>
        <v>848.4</v>
      </c>
      <c r="F23" s="6">
        <f t="shared" si="0"/>
        <v>0</v>
      </c>
      <c r="G23" s="6">
        <f>H23+I23+J23+K23</f>
        <v>1255.5</v>
      </c>
      <c r="H23" s="6">
        <f t="shared" si="0"/>
        <v>0</v>
      </c>
      <c r="I23" s="6">
        <f t="shared" si="0"/>
        <v>407.1</v>
      </c>
      <c r="J23" s="6">
        <f>J21+J20+J19+J22</f>
        <v>848.4</v>
      </c>
      <c r="K23" s="6">
        <f t="shared" si="0"/>
        <v>0</v>
      </c>
      <c r="L23" s="27"/>
    </row>
    <row r="24" spans="1:12" ht="15">
      <c r="A24" s="24"/>
      <c r="B24" s="5"/>
      <c r="C24" s="5"/>
      <c r="D24" s="5"/>
      <c r="E24" s="5"/>
      <c r="F24" s="5"/>
      <c r="G24" s="7">
        <f>100%/(B23/G23)</f>
        <v>1</v>
      </c>
      <c r="H24" s="7"/>
      <c r="I24" s="7"/>
      <c r="J24" s="7"/>
      <c r="K24" s="7"/>
      <c r="L24" s="25"/>
    </row>
    <row r="25" spans="1:12" ht="31.5" customHeight="1">
      <c r="A25" s="70" t="s">
        <v>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s="62" customFormat="1" ht="39" customHeight="1">
      <c r="A26" s="18" t="s">
        <v>47</v>
      </c>
      <c r="B26" s="67">
        <v>516.6</v>
      </c>
      <c r="C26" s="68">
        <v>0</v>
      </c>
      <c r="D26" s="68">
        <v>0</v>
      </c>
      <c r="E26" s="67">
        <v>516.6</v>
      </c>
      <c r="F26" s="69">
        <v>0</v>
      </c>
      <c r="G26" s="67">
        <v>180.5</v>
      </c>
      <c r="H26" s="67">
        <v>0</v>
      </c>
      <c r="I26" s="68">
        <v>0</v>
      </c>
      <c r="J26" s="67">
        <v>180.5</v>
      </c>
      <c r="K26" s="69">
        <v>0</v>
      </c>
      <c r="L26" s="18" t="s">
        <v>51</v>
      </c>
    </row>
    <row r="27" spans="1:12" s="62" customFormat="1" ht="39.75" customHeight="1">
      <c r="A27" s="18" t="s">
        <v>27</v>
      </c>
      <c r="B27" s="69">
        <v>299.5</v>
      </c>
      <c r="C27" s="68">
        <v>0</v>
      </c>
      <c r="D27" s="68">
        <v>0</v>
      </c>
      <c r="E27" s="69">
        <v>299.5</v>
      </c>
      <c r="F27" s="69">
        <v>0</v>
      </c>
      <c r="G27" s="67">
        <v>69</v>
      </c>
      <c r="H27" s="67">
        <v>0</v>
      </c>
      <c r="I27" s="68">
        <v>0</v>
      </c>
      <c r="J27" s="67">
        <v>69</v>
      </c>
      <c r="K27" s="69">
        <v>0</v>
      </c>
      <c r="L27" s="4" t="s">
        <v>38</v>
      </c>
    </row>
    <row r="28" spans="1:12" s="66" customFormat="1" ht="19.5" customHeight="1">
      <c r="A28" s="63" t="s">
        <v>2</v>
      </c>
      <c r="B28" s="6">
        <f>C28+D28+E28+F28</f>
        <v>816.1</v>
      </c>
      <c r="C28" s="28">
        <v>0</v>
      </c>
      <c r="D28" s="64">
        <f>SUM(D26:D27)</f>
        <v>0</v>
      </c>
      <c r="E28" s="28">
        <f>SUM(E26:E27)</f>
        <v>816.1</v>
      </c>
      <c r="F28" s="28">
        <v>0</v>
      </c>
      <c r="G28" s="6">
        <f>H28+I28+J28+K28</f>
        <v>249.5</v>
      </c>
      <c r="H28" s="28">
        <v>0</v>
      </c>
      <c r="I28" s="64">
        <f>SUM(I26:I27)</f>
        <v>0</v>
      </c>
      <c r="J28" s="28">
        <f>SUM(J26:J27)</f>
        <v>249.5</v>
      </c>
      <c r="K28" s="28">
        <v>0</v>
      </c>
      <c r="L28" s="65"/>
    </row>
    <row r="29" spans="1:12" ht="15">
      <c r="A29" s="24"/>
      <c r="B29" s="5"/>
      <c r="C29" s="5"/>
      <c r="D29" s="5"/>
      <c r="E29" s="5"/>
      <c r="F29" s="5"/>
      <c r="G29" s="7">
        <f>100%/(B28/G28)</f>
        <v>0.3057223379487808</v>
      </c>
      <c r="H29" s="7"/>
      <c r="I29" s="7"/>
      <c r="J29" s="7"/>
      <c r="K29" s="7"/>
      <c r="L29" s="25"/>
    </row>
    <row r="30" spans="1:12" ht="34.5" customHeight="1">
      <c r="A30" s="70" t="s">
        <v>28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s="62" customFormat="1" ht="60" customHeight="1">
      <c r="A31" s="18" t="s">
        <v>29</v>
      </c>
      <c r="B31" s="3">
        <v>117.9</v>
      </c>
      <c r="C31" s="61">
        <v>0</v>
      </c>
      <c r="D31" s="61">
        <v>0</v>
      </c>
      <c r="E31" s="3">
        <v>117.9</v>
      </c>
      <c r="F31" s="61">
        <v>0</v>
      </c>
      <c r="G31" s="19">
        <v>99.1</v>
      </c>
      <c r="H31" s="61">
        <v>0</v>
      </c>
      <c r="I31" s="61">
        <v>0</v>
      </c>
      <c r="J31" s="3">
        <v>99.1</v>
      </c>
      <c r="K31" s="61">
        <v>0</v>
      </c>
      <c r="L31" s="20" t="s">
        <v>50</v>
      </c>
    </row>
    <row r="32" spans="1:12" s="62" customFormat="1" ht="66" customHeight="1">
      <c r="A32" s="30" t="s">
        <v>30</v>
      </c>
      <c r="B32" s="31">
        <v>1542.5</v>
      </c>
      <c r="C32" s="61">
        <v>0</v>
      </c>
      <c r="D32" s="31">
        <v>1251.6</v>
      </c>
      <c r="E32" s="31">
        <v>290.9</v>
      </c>
      <c r="F32" s="61">
        <v>0</v>
      </c>
      <c r="G32" s="19">
        <v>1501.1</v>
      </c>
      <c r="H32" s="61">
        <v>0</v>
      </c>
      <c r="I32" s="31">
        <v>1251.6</v>
      </c>
      <c r="J32" s="39">
        <v>249.5</v>
      </c>
      <c r="K32" s="61">
        <v>0</v>
      </c>
      <c r="L32" s="32" t="s">
        <v>49</v>
      </c>
    </row>
    <row r="33" spans="1:12" s="62" customFormat="1" ht="45" customHeight="1">
      <c r="A33" s="4" t="s">
        <v>31</v>
      </c>
      <c r="B33" s="19">
        <v>2486</v>
      </c>
      <c r="C33" s="61">
        <v>0</v>
      </c>
      <c r="D33" s="33">
        <v>2361</v>
      </c>
      <c r="E33" s="33">
        <v>125</v>
      </c>
      <c r="F33" s="61">
        <v>0</v>
      </c>
      <c r="G33" s="19">
        <v>2276.4</v>
      </c>
      <c r="H33" s="61">
        <v>0</v>
      </c>
      <c r="I33" s="19">
        <v>2151.4</v>
      </c>
      <c r="J33" s="19">
        <v>125</v>
      </c>
      <c r="K33" s="61">
        <v>0</v>
      </c>
      <c r="L33" s="34" t="s">
        <v>48</v>
      </c>
    </row>
    <row r="34" spans="1:12" s="56" customFormat="1" ht="20.25" customHeight="1">
      <c r="A34" s="26" t="s">
        <v>2</v>
      </c>
      <c r="B34" s="36">
        <f>B31+B32+B33</f>
        <v>4146.4</v>
      </c>
      <c r="C34" s="55">
        <v>0</v>
      </c>
      <c r="D34" s="36">
        <f>D32+D33</f>
        <v>3612.6</v>
      </c>
      <c r="E34" s="36">
        <f>E31+E32+E33</f>
        <v>533.8</v>
      </c>
      <c r="F34" s="55">
        <v>0</v>
      </c>
      <c r="G34" s="36">
        <f>G31+G32+G33</f>
        <v>3876.6</v>
      </c>
      <c r="H34" s="55">
        <v>0</v>
      </c>
      <c r="I34" s="36">
        <f>I32+I33</f>
        <v>3403</v>
      </c>
      <c r="J34" s="36">
        <f>J31+J32+J33</f>
        <v>473.6</v>
      </c>
      <c r="K34" s="55">
        <v>0</v>
      </c>
      <c r="L34" s="29"/>
    </row>
    <row r="35" spans="1:12" ht="15">
      <c r="A35" s="24"/>
      <c r="B35" s="5"/>
      <c r="C35" s="5"/>
      <c r="D35" s="5"/>
      <c r="E35" s="5"/>
      <c r="F35" s="5"/>
      <c r="G35" s="7">
        <f>100%/(B34/G34)</f>
        <v>0.9349315068493151</v>
      </c>
      <c r="H35" s="7"/>
      <c r="I35" s="7"/>
      <c r="J35" s="7"/>
      <c r="K35" s="7"/>
      <c r="L35" s="25"/>
    </row>
    <row r="36" spans="1:12" s="60" customFormat="1" ht="37.5" customHeight="1">
      <c r="A36" s="37" t="s">
        <v>36</v>
      </c>
      <c r="B36" s="57">
        <f>B16+B23+B28+B34</f>
        <v>10214.1</v>
      </c>
      <c r="C36" s="58">
        <v>0</v>
      </c>
      <c r="D36" s="57">
        <f>D16+D28+D23+D34</f>
        <v>4280.5</v>
      </c>
      <c r="E36" s="57">
        <f>E16+E23+E28+E34</f>
        <v>5933.6</v>
      </c>
      <c r="F36" s="58">
        <v>0</v>
      </c>
      <c r="G36" s="57">
        <f>G16+G23+G28+G34</f>
        <v>9334.7</v>
      </c>
      <c r="H36" s="58">
        <v>0</v>
      </c>
      <c r="I36" s="57">
        <f>I16+I23+I28+I34</f>
        <v>4027.9</v>
      </c>
      <c r="J36" s="57">
        <f>J16+J23+J28+J34</f>
        <v>5306.8</v>
      </c>
      <c r="K36" s="58">
        <v>0</v>
      </c>
      <c r="L36" s="59"/>
    </row>
    <row r="37" spans="1:12" ht="17.25">
      <c r="A37" s="37"/>
      <c r="B37" s="38" t="s">
        <v>3</v>
      </c>
      <c r="C37" s="38" t="s">
        <v>4</v>
      </c>
      <c r="D37" s="38" t="s">
        <v>5</v>
      </c>
      <c r="E37" s="38" t="s">
        <v>6</v>
      </c>
      <c r="F37" s="38" t="s">
        <v>0</v>
      </c>
      <c r="G37" s="38" t="s">
        <v>3</v>
      </c>
      <c r="H37" s="38" t="s">
        <v>4</v>
      </c>
      <c r="I37" s="38" t="s">
        <v>5</v>
      </c>
      <c r="J37" s="38" t="s">
        <v>6</v>
      </c>
      <c r="K37" s="38" t="s">
        <v>0</v>
      </c>
      <c r="L37" s="25"/>
    </row>
    <row r="38" spans="1:12" ht="16.5" customHeight="1">
      <c r="A38" s="24" t="s">
        <v>18</v>
      </c>
      <c r="B38" s="5"/>
      <c r="C38" s="5"/>
      <c r="D38" s="5"/>
      <c r="E38" s="5"/>
      <c r="F38" s="5"/>
      <c r="G38" s="7">
        <f>100%/(B36/G36)</f>
        <v>0.9139033297108898</v>
      </c>
      <c r="H38" s="7"/>
      <c r="I38" s="7">
        <f>100%/(D36/I36)</f>
        <v>0.940988202312814</v>
      </c>
      <c r="J38" s="7">
        <f>100%/(E36/J36)</f>
        <v>0.8943642982337872</v>
      </c>
      <c r="K38" s="7"/>
      <c r="L38" s="25"/>
    </row>
    <row r="39" spans="1:12" ht="15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  <c r="L39" s="11"/>
    </row>
    <row r="40" spans="1:12" ht="15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  <c r="L40" s="11"/>
    </row>
    <row r="41" spans="1:12" ht="15">
      <c r="A41" s="8"/>
      <c r="B41" s="2"/>
      <c r="C41" s="12"/>
      <c r="D41" s="12"/>
      <c r="E41" s="12"/>
      <c r="F41" s="9"/>
      <c r="G41" s="9"/>
      <c r="H41" s="9"/>
      <c r="I41" s="9"/>
      <c r="J41" s="9"/>
      <c r="K41" s="10"/>
      <c r="L41" s="11"/>
    </row>
    <row r="42" spans="1:12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/>
  <mergeCells count="16">
    <mergeCell ref="B6:F6"/>
    <mergeCell ref="G6:K6"/>
    <mergeCell ref="A1:L1"/>
    <mergeCell ref="A2:L2"/>
    <mergeCell ref="A3:L3"/>
    <mergeCell ref="A4:L4"/>
    <mergeCell ref="A30:L30"/>
    <mergeCell ref="A5:A8"/>
    <mergeCell ref="B5:F5"/>
    <mergeCell ref="G5:K5"/>
    <mergeCell ref="A10:L10"/>
    <mergeCell ref="A18:L18"/>
    <mergeCell ref="A25:L25"/>
    <mergeCell ref="C7:F7"/>
    <mergeCell ref="H7:K7"/>
    <mergeCell ref="L5:L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2016-03-28T09:22:57Z</dcterms:modified>
  <cp:category/>
  <cp:version/>
  <cp:contentType/>
  <cp:contentStatus/>
</cp:coreProperties>
</file>