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ладимир\Desktop\ЛОИРО\НЕЗАВИСИМАЯ ОЦЕНКА КАЧЕСТВА\ЛУГА_ноко\"/>
    </mc:Choice>
  </mc:AlternateContent>
  <bookViews>
    <workbookView xWindow="0" yWindow="0" windowWidth="23040" windowHeight="8508"/>
  </bookViews>
  <sheets>
    <sheet name="АНКЕТА" sheetId="1" r:id="rId1"/>
    <sheet name="Лист2" sheetId="3" state="hidden" r:id="rId2"/>
    <sheet name="Лист3" sheetId="2" state="hidden" r:id="rId3"/>
  </sheets>
  <definedNames>
    <definedName name="выбор">Лист3!$A$1:$B$1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3" l="1"/>
  <c r="C97" i="3" l="1"/>
  <c r="C94" i="3"/>
  <c r="C95" i="3"/>
  <c r="C96" i="3"/>
  <c r="C93" i="3"/>
  <c r="C92" i="3"/>
  <c r="C91" i="3"/>
  <c r="C90" i="3"/>
  <c r="C89" i="3"/>
  <c r="C81" i="3"/>
  <c r="C82" i="3"/>
  <c r="C83" i="3"/>
  <c r="C84" i="3"/>
  <c r="C85" i="3"/>
  <c r="C80" i="3"/>
  <c r="C78" i="3"/>
  <c r="C87" i="3"/>
  <c r="C86" i="3"/>
  <c r="C79" i="3"/>
  <c r="C34" i="3"/>
  <c r="C30" i="3"/>
  <c r="C31" i="3"/>
  <c r="C29" i="3"/>
  <c r="C37" i="3"/>
  <c r="C38" i="3"/>
  <c r="C39" i="3"/>
  <c r="C40" i="3"/>
  <c r="C41" i="3"/>
  <c r="C42" i="3"/>
  <c r="C44" i="3"/>
  <c r="C43" i="3"/>
  <c r="C49" i="3"/>
  <c r="C48" i="3"/>
  <c r="C54" i="3"/>
  <c r="C55" i="3"/>
  <c r="C56" i="3"/>
  <c r="C57" i="3"/>
  <c r="C60" i="3"/>
  <c r="C59" i="3"/>
  <c r="C22" i="3"/>
  <c r="C23" i="3"/>
  <c r="C24" i="3"/>
  <c r="C25" i="3"/>
  <c r="C26" i="3"/>
  <c r="C32" i="3"/>
  <c r="C33" i="3"/>
  <c r="C35" i="3"/>
  <c r="C46" i="3"/>
  <c r="C47" i="3"/>
  <c r="C51" i="3"/>
  <c r="C52" i="3"/>
  <c r="C53" i="3"/>
  <c r="C61" i="3"/>
  <c r="C62" i="3"/>
  <c r="C63" i="3"/>
  <c r="C64" i="3"/>
  <c r="C66" i="3"/>
  <c r="C67" i="3"/>
  <c r="C68" i="3"/>
  <c r="C69" i="3"/>
  <c r="C70" i="3"/>
  <c r="C72" i="3"/>
  <c r="C73" i="3"/>
  <c r="C74" i="3"/>
  <c r="C75" i="3"/>
  <c r="C76" i="3"/>
  <c r="C11" i="3"/>
  <c r="C12" i="3"/>
  <c r="C13" i="3"/>
  <c r="C14" i="3"/>
  <c r="C16" i="3"/>
  <c r="C17" i="3"/>
  <c r="C18" i="3"/>
  <c r="C19" i="3"/>
  <c r="C20" i="3"/>
  <c r="C10" i="3"/>
  <c r="C4" i="3"/>
  <c r="C5" i="3"/>
  <c r="C6" i="3"/>
  <c r="C7" i="3"/>
  <c r="C88" i="3" l="1"/>
  <c r="C77" i="3"/>
  <c r="C45" i="3"/>
  <c r="C21" i="3"/>
  <c r="C36" i="3"/>
  <c r="C15" i="3"/>
  <c r="C28" i="3"/>
  <c r="C71" i="3"/>
  <c r="C65" i="3"/>
  <c r="C50" i="3"/>
  <c r="C3" i="3"/>
  <c r="C58" i="3"/>
  <c r="C9" i="3"/>
  <c r="C2" i="3" l="1"/>
  <c r="C27" i="3"/>
</calcChain>
</file>

<file path=xl/sharedStrings.xml><?xml version="1.0" encoding="utf-8"?>
<sst xmlns="http://schemas.openxmlformats.org/spreadsheetml/2006/main" count="398" uniqueCount="231">
  <si>
    <t>№ п/п</t>
  </si>
  <si>
    <t>Показатели</t>
  </si>
  <si>
    <t>КРИТЕРИЙ 1. ОТКРЫТОСТЬ И ДОСТУПНОСТЬ ИНФОРМАЦИИ ОБ ОРГАНИЗАЦИЯХ, ОСУЩЕСТВЛЯЮЩИХ ОБРАЗОВАТЕЛЬНУЮ ДЕЯТЕЛЬНОСТЬ</t>
  </si>
  <si>
    <t>Наличие официального сайта образовательной организации в сети Интернет</t>
  </si>
  <si>
    <t>да/нет (2/0)</t>
  </si>
  <si>
    <t>Наличие на официальном сайте обязательного раздела со сведениями об образовательной организации</t>
  </si>
  <si>
    <t>Наличие открытого доступа (без дополнительной регистрации) к обязательному разделу официального сайта образовательной организации</t>
  </si>
  <si>
    <t>Обновление сведений на официальном сайте образовательной организации в сети Интернет не позднее 10 рабочих дней после их изменений</t>
  </si>
  <si>
    <t>Значение текущего рейтинга открытости и прозрачности учреждения на официальном сайте bus.gov.ru для размещения информации о государственных (муниципальных) учреждениях составляет 0,8-1,0</t>
  </si>
  <si>
    <t>Наличие на официальном сайте организации сведений о ее педагогических работниках</t>
  </si>
  <si>
    <t>Наличие на официальном сайте организации специального "Руководство. Педагогический (научно-педагогический) состав"</t>
  </si>
  <si>
    <t>Наличие на официальном сайте образовательной организации персонального списка педагогических работников</t>
  </si>
  <si>
    <t>Наличие на официальном сайте образовательной организации фотографий каждого педагогического работника</t>
  </si>
  <si>
    <t>Наличие на официальном сайте образовательной организации сведений об уровне образования и квалификации каждого педагогического работника</t>
  </si>
  <si>
    <t>Наличие на официальном сайте образовательной организации сведений об опыте работы каждого педагогического работника</t>
  </si>
  <si>
    <t>Наличие формы обратной связи на официальном сайте образовательной организации</t>
  </si>
  <si>
    <t>Наличие выделенной телефонной линии для обращений граждан</t>
  </si>
  <si>
    <t>Обеспечение доступности взаимодействия потребителей образовательных услуг с организацией по телефону</t>
  </si>
  <si>
    <t>Обеспечение доступности взаимодействия потребителей образовательных услуг с организацией по электронной почте</t>
  </si>
  <si>
    <t>Наличие положительных отзывов потребителей образовательных услуг, полученных по электронной почте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</si>
  <si>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электронной почте, с помощью электронных сервисов, доступных на официальном сайте организации)</t>
  </si>
  <si>
    <t>Сохранение в открытом доступе обращений, переписки на официальном сайте образовательной организации</t>
  </si>
  <si>
    <t>Публикация наиболее важных вопросов и обращений на официальном сайте образовательной организации</t>
  </si>
  <si>
    <t>Размещение полнотекстовых ответов на обращения граждан на официальном сайте образовательной организации</t>
  </si>
  <si>
    <t>Возможность получения информации о ходе рассмотрения обращений граждан по телефону</t>
  </si>
  <si>
    <t>Возможность получения информации о ходе рассмотрения обращений граждан по электронной почте</t>
  </si>
  <si>
    <t>КРИТЕРИЙ 2. 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</si>
  <si>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</si>
  <si>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Современное оборудование обеденной зоны</t>
  </si>
  <si>
    <t>Наличие в образовательной организации системы электронного документооборота</t>
  </si>
  <si>
    <t>Музыкальный зал оборудован качественным и разнообразным музыкальными инструментами, мультимедиа оборудованием</t>
  </si>
  <si>
    <t>Физкультурный зал оборудован современным спортивным оборудованием для дошкольного возраста (маты, баскетбольные кольца, яма для прыжков, мишени для метания)</t>
  </si>
  <si>
    <t>Наличие прогулочных площадок, обеспечивающих физическую активность и разнообразную игровую деятельность воспитанников на прогулке</t>
  </si>
  <si>
    <t>Образовательная организация является победителем областного конкурса «Красивая школа» за последние три года</t>
  </si>
  <si>
    <t>Наличие необходимых условий для охраны и укрепления здоровья, организации питания обучающихся</t>
  </si>
  <si>
    <t>Наличие охраны, «тревожной кнопки» и системы видеонаблюдения</t>
  </si>
  <si>
    <t>Наличие на официальном сайте образовательной организации и на информационных стендах схемы безопасных маршрутов от образовательной организации до места проживания обучающихся</t>
  </si>
  <si>
    <t>Наличие физкультурного (спортивного, тренажерного) зала</t>
  </si>
  <si>
    <t>Наличие собственного плавательного бассейна</t>
  </si>
  <si>
    <t>Производственное помещение кухни (столовой) не требует ремонта</t>
  </si>
  <si>
    <t>В образовательной организации реализуются образовательные программы по формированию культуры здорового питания</t>
  </si>
  <si>
    <t>Условия для индивидуальной работы с обучающимися</t>
  </si>
  <si>
    <t>Наличие практики дежурства и распределения обязанностей в образовательной организации (группе)</t>
  </si>
  <si>
    <t>Наличие диагностического инструментария дифференциации воспитанников по психологическим характеристикам личности, по типу восприятия, по скорости протекания психологических процессов</t>
  </si>
  <si>
    <t>Наличие дополнительных образовательных программ</t>
  </si>
  <si>
    <t>Наличие авторских и экспериментальных дополнительных образовательных программ</t>
  </si>
  <si>
    <t>Наличие дополнительных образовательных программ, направленных на выявление и развитие одаренных детей</t>
  </si>
  <si>
    <t>Наличие дополнительных образовательных программ, направленных на работу с детьми с особыми потребностями в образовании (дети-инвалиды, дети с ограниченными возможностями здоровья, дети-сироты, дети-мигранты, дети, находящиеся в трудной жизненной ситуации и др.)</t>
  </si>
  <si>
    <t>Наличие дополнительных образовательных программ физкультурно-спортивной направленности</t>
  </si>
  <si>
    <t>Наличие дополнительных образовательных программ научно-технической направленности</t>
  </si>
  <si>
    <t>Наличие дополнительных образовательных программ художественно-эстетической направленности, развития творческих способностей детей</t>
  </si>
  <si>
    <t>Наличие дополнительных образовательных программ, направленных на формирование культуры здорового и безопасного образа жизни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</si>
  <si>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физкультурных, спортивных мероприятиях (в том числе в официальных спортивных соревнованиях) и других массовых мероприятиях</t>
  </si>
  <si>
    <t>Наличие актового (музыкального, спортивного) зала</t>
  </si>
  <si>
    <t>Наличие учебно-опытного участка</t>
  </si>
  <si>
    <t>Наличие собственного музея</t>
  </si>
  <si>
    <t>Наличие творческих студий и мастерских</t>
  </si>
  <si>
    <t>Участие образовательной организации в различных региональных, федеральных и международных смотрах и конкурсах, спортивных мероприятиях в прошлом учебном году</t>
  </si>
  <si>
    <t>Наличие современных образовательных интерактивных технологий (интерактивная песочница, сенсорный стол и панели, проекционный пол)</t>
  </si>
  <si>
    <t>Наличие возможности оказания психолого-педагогической, медицинской и социальной помощи обучающимся</t>
  </si>
  <si>
    <t>Наличие врачей (медицинских сестер)</t>
  </si>
  <si>
    <t>Наличие учителей-дефектологов</t>
  </si>
  <si>
    <t>Наличие медицинских кабинетов</t>
  </si>
  <si>
    <t>Наличие логопедического пункта или кабинета</t>
  </si>
  <si>
    <t>Наличие социальных педагогов (психологов)</t>
  </si>
  <si>
    <t>Наличие условий организации обучения и воспитания обучающихся с ограниченными возможностями здоровья и инвалидов</t>
  </si>
  <si>
    <t>Наличие очно обучающихся инвалидов и детей с ОВЗ в образовательной организации</t>
  </si>
  <si>
    <t> Наличие локальных нормативно-правовых документов об организации образовательного процесса для обучения инвалидов и детей с ОВЗ</t>
  </si>
  <si>
    <t>Наличие подъездных пандусов с поручнем ко входам в образовательную организацию</t>
  </si>
  <si>
    <t>Наличие лифтов и подъемников в образовательной организации</t>
  </si>
  <si>
    <t>Наличие специально оборудованных санитарно-гигиенических помещений для обучающихся с ОВЗ и инвалидов в образовательной организации</t>
  </si>
  <si>
    <t>КРИТЕРИЙ 5. КАДРОВЫЙ ПОТЕНЦИАЛ</t>
  </si>
  <si>
    <t>Доля педагогических работников с высшим педагогическим образованием от общего числа педагогических работников</t>
  </si>
  <si>
    <t>Число педагогических работников с высшим педагогическим образованием</t>
  </si>
  <si>
    <t>Общее число педагогических работников</t>
  </si>
  <si>
    <t>Доля педагогических работников, прошедших аттестацию на присвоение высшей квалификационной категории от общего числа педагогических работников</t>
  </si>
  <si>
    <t>Число педагогических работников, прошедших аттестацию на присвоение высшей квалификационной категории</t>
  </si>
  <si>
    <t>Доля педагогических работников, прошедших аттестацию на присвоение первой квалификационной категории, от общего числа педагогических работников</t>
  </si>
  <si>
    <t>Число педагогических работников, прошедших аттестацию на присвоение первой квалификационной категории</t>
  </si>
  <si>
    <t>Доля педагогических работников, имеющих педагогический стаж работы свыше 30 лет, от общего числа педагогических работников</t>
  </si>
  <si>
    <t>Число педагогических работников, имеющих педагогический стаж работы свыше 30 лет</t>
  </si>
  <si>
    <t>Доля педагогических работников в возрасте до 30 лет от общего числа педагогических работников</t>
  </si>
  <si>
    <t>Число педагогических работников в возрасте до 30 лет</t>
  </si>
  <si>
    <t>Доля педагогических работников, участвующих в региональных, федеральных и международных проектах и ассоциациях, от общего числа педагогических работников</t>
  </si>
  <si>
    <t>Число педагогических работников, участвующих в региональных, федеральных и международных проектах и ассоциациях</t>
  </si>
  <si>
    <t>Доля педагогических работников – победителей региональных, федеральных и международных конкурсов от общего числа педагогических работников</t>
  </si>
  <si>
    <t>Число педагогических работников – победителей региональных, федеральных и международных конкурсов</t>
  </si>
  <si>
    <t>Доля педагогических работников, прошедших повышение квалификации, профессиональную переподготовку за последние три года, от общего числа педагогических работников</t>
  </si>
  <si>
    <t>Доля руководящих работников (директоров и заместителей заведующего), прошедших повышение квалификации, профессиональную переподготовку за последние три года, от общего числа руководящих работников</t>
  </si>
  <si>
    <t>Общее число руководящих работников (директоров и заместителей заведующего)</t>
  </si>
  <si>
    <t>Доля педагогических работников, использующих современные средства ИКТ (компьютер, мультимедиа проектор, интерактивную доску) в образовательной деятельности, от общего числа педагогических работников</t>
  </si>
  <si>
    <t>Число педагогических работников, использующих современные средства ИКТ (компьютер, мультимедиа проектор, интерактивную доску) в образовательной деятельности</t>
  </si>
  <si>
    <t>КРИТЕРИЙ 6. СОДЕРЖАНИЕ И РЕЗУЛЬТАТЫ ОБРАЗОВАТЕЛЬНОЙ ДЕЯТЕЛЬНОСТИ</t>
  </si>
  <si>
    <t>Число выпускников в прошлом учебном году, успешно освоивших образовательные программы дошкольного образования</t>
  </si>
  <si>
    <t>Доля воспитанников, пропускающих по болезни менее 10 дней в год, от общего числа воспитанников</t>
  </si>
  <si>
    <t>Число воспитанников, пропускающих по болезни менее 10 дней в год</t>
  </si>
  <si>
    <t>Общее число воспитанников</t>
  </si>
  <si>
    <t>Доля воспитанников, участвующих в досуговых мероприятиях образовательной организации совместно с родителями, от общего числа воспитанников</t>
  </si>
  <si>
    <t>Число воспитанников, участвующих в досуговых мероприятиях образовательной организации совместно с родителями</t>
  </si>
  <si>
    <t>Доля воспитанников, принявших участие в массовых мероприятиях различного уровня (конкурсах, смотрах, фестивалях) в текущем учебном году</t>
  </si>
  <si>
    <t>Число воспитанников, принявших участие в массовых мероприятиях различного уровня (конкурсах, смотрах, фестивалях)</t>
  </si>
  <si>
    <t>Доля воспитанников, обладающих высоким уровнем социально-коммуникативного развития по результатам диагностического исследования, от общего числа воспитанников</t>
  </si>
  <si>
    <t>Число воспитанников, обладающих высоким уровнем социально-коммуникативного развития по результатам диагностического исследования</t>
  </si>
  <si>
    <t>Доля воспитанников, обладающих высоким уровнем познавательного развития по результатам диагностического исследования, от общего числа воспитанников</t>
  </si>
  <si>
    <t>Число воспитанников, обладающих высоким уровнем познавательного развития по результатам диагностического исследования</t>
  </si>
  <si>
    <t>Доля воспитанников, обладающих высоким уровнем речевого развития по результатам диагностического исследования, от общего числа воспитанников</t>
  </si>
  <si>
    <t>Число воспитанников, обладающих высоким уровнем речевого развития по результатам диагностического исследования</t>
  </si>
  <si>
    <t>Доля воспитанников, обладающих высоким уровнем художественно-эстетического и музыкального развития по результатам диагностического исследования, от общего числа воспитанников</t>
  </si>
  <si>
    <t>Число воспитанников, обладающих высоким уровнем художественно-эстетического развития по результатам диагностического исследования</t>
  </si>
  <si>
    <t>Доля воспитанников, обладающих высоким уровнем физического развития по результатам диагностического исследования, от общего числа воспитанников</t>
  </si>
  <si>
    <t>Число воспитанников, обладающих высоким уровнем физического развития по результатам диагностического исследования</t>
  </si>
  <si>
    <t>да</t>
  </si>
  <si>
    <t>нет</t>
  </si>
  <si>
    <t>Доступность взаимодействия с получателями образовательных услуг по телефону,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</t>
  </si>
  <si>
    <t>Число педагогических работников, прошедших повышение квалификации, профессиональную переподготовку за последние три года</t>
  </si>
  <si>
    <t>Число руководящих работников (директоров и заместителей заведующего), прошедших повышение квалификации, профессиональную переподготовку за последние три года</t>
  </si>
  <si>
    <t>Общее число выпускников в прошлом учебном году</t>
  </si>
  <si>
    <t>Полнота и актуальность информации об организации и ее деятельности, размещенной на ее официальном сайте (для государственных и муниципальных организаций - информации, размещенной в том числе на официальном сайте bus.gov.ru)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</si>
  <si>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</si>
  <si>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</si>
  <si>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</si>
  <si>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</si>
  <si>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</si>
  <si>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</si>
  <si>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</si>
  <si>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</si>
  <si>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</si>
  <si>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</si>
  <si>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</si>
  <si>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</si>
  <si>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</si>
  <si>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</si>
  <si>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</si>
  <si>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</si>
  <si>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</si>
  <si>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</si>
  <si>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</si>
  <si>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</si>
  <si>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</si>
  <si>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</si>
  <si>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</si>
  <si>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</si>
  <si>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</si>
  <si>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2.1</t>
  </si>
  <si>
    <t>2.2</t>
  </si>
  <si>
    <t>2.3</t>
  </si>
  <si>
    <t>2.4</t>
  </si>
  <si>
    <t>2.5</t>
  </si>
  <si>
    <t>2.6</t>
  </si>
  <si>
    <t>2.7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</si>
  <si>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</si>
  <si>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</si>
  <si>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</si>
  <si>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</si>
  <si>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</si>
  <si>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</si>
  <si>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</si>
  <si>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</si>
  <si>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</si>
  <si>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</si>
  <si>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</si>
  <si>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</si>
  <si>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</si>
  <si>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</si>
  <si>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</si>
  <si>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</si>
  <si>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</si>
  <si>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</si>
  <si>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</si>
  <si>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</si>
  <si>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</si>
  <si>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</si>
  <si>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</si>
  <si>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</si>
  <si>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</si>
  <si>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2.4.7</t>
  </si>
  <si>
    <t>2.5.1</t>
  </si>
  <si>
    <t>2.5.2</t>
  </si>
  <si>
    <t>2.5.3</t>
  </si>
  <si>
    <t>2.5.4</t>
  </si>
  <si>
    <t>2.5.5</t>
  </si>
  <si>
    <t>2.5.6</t>
  </si>
  <si>
    <t>2.6.1</t>
  </si>
  <si>
    <t>2.6.2</t>
  </si>
  <si>
    <t>2.6.3</t>
  </si>
  <si>
    <t>2.6.4</t>
  </si>
  <si>
    <t>2.6.5</t>
  </si>
  <si>
    <t>2.7.1</t>
  </si>
  <si>
    <t>2.7.2</t>
  </si>
  <si>
    <t>2.7.3</t>
  </si>
  <si>
    <t>2.7.4</t>
  </si>
  <si>
    <t>2.7.5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</si>
  <si>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</si>
  <si>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</si>
  <si>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</si>
  <si>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</si>
  <si>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</si>
  <si>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</si>
  <si>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</si>
  <si>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</si>
  <si>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</si>
  <si>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</si>
  <si>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</si>
  <si>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</si>
  <si>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</si>
  <si>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</si>
  <si>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</si>
  <si>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</si>
  <si>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</si>
  <si>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1.3.5</t>
  </si>
  <si>
    <t>1.4</t>
  </si>
  <si>
    <t>1.4.1</t>
  </si>
  <si>
    <t>1.4.2</t>
  </si>
  <si>
    <t>1.4.3</t>
  </si>
  <si>
    <t>1.4.4</t>
  </si>
  <si>
    <t>1.4.5</t>
  </si>
  <si>
    <t>Доля воспитанников, успешно освоивших образовательные программы дошкольного образования от общего числа выпускникрв в текущем учебном году</t>
  </si>
  <si>
    <t>укажите название организации</t>
  </si>
  <si>
    <t>№</t>
  </si>
  <si>
    <t>Заведующий</t>
  </si>
  <si>
    <t>проведение мероприятий по профилактике заболеваемости воспитанников  (осмотр медицинским работником во время эпидемии, закаливание, витаминизация, вакцинация)</t>
  </si>
  <si>
    <t>Полное соответствие условий противопожарной безопасности воспитанников федеральным требованиям к образовательным организациям (наличие пожарной сигнализации, дымовых извещателей, пожарных кранов и рукавов)</t>
  </si>
  <si>
    <t>проведение мероприятий по профилактике заболеваемости воспитанников (осмотр медицинским работником во время эпидемии, закаливание, витаминизация, вакцинация)</t>
  </si>
  <si>
    <t>Наличие автотранспортных средств (автобуса), предназначенных для перевозки воспитанников</t>
  </si>
  <si>
    <t>Использование форм и методов самооценки воспитанников (экран самоорганизации, самоконтроль, тетрадь индивидуального наблюдения и др.)</t>
  </si>
  <si>
    <t>Наличие плана индивидуальной работы с воспитанниками</t>
  </si>
  <si>
    <t>Число выпускников в прошлом учебном году, не имеющих логопедических дефектов речи</t>
  </si>
  <si>
    <t>Доля выпускников, не имеющих логопедических дефектов речи, от общего числа выпускников</t>
  </si>
  <si>
    <t>ФИО, подпись, печать, дата заполнения, контакты</t>
  </si>
  <si>
    <t>АНКЕТА ДОШКОЛЬНОЙ ОБРАЗОВАТЕЛЬНОЙ ОРГАНИЗАЦИИ</t>
  </si>
  <si>
    <t>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</si>
</sst>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i/>
      <sz val="5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1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abSelected="1" view="pageBreakPreview" zoomScale="130" zoomScaleNormal="100" zoomScaleSheetLayoutView="130" workbookViewId="0">
      <selection activeCell="A3" sqref="A3:C3"/>
    </sheetView>
  </sheetViews>
  <sheetFormatPr defaultRowHeight="14.4" x14ac:dyDescent="0.3"/>
  <cols>
    <col min="1" max="1" width="5.44140625" customWidth="1"/>
    <col min="2" max="2" width="71.109375" customWidth="1"/>
    <col min="3" max="3" width="10.44140625" customWidth="1"/>
  </cols>
  <sheetData>
    <row r="1" spans="1:3" ht="15.6" x14ac:dyDescent="0.3">
      <c r="A1" s="37" t="s">
        <v>229</v>
      </c>
      <c r="B1" s="37"/>
      <c r="C1" s="37"/>
    </row>
    <row r="2" spans="1:3" ht="15.6" x14ac:dyDescent="0.3">
      <c r="A2" s="37" t="s">
        <v>230</v>
      </c>
      <c r="B2" s="37"/>
      <c r="C2" s="37"/>
    </row>
    <row r="3" spans="1:3" ht="24.6" customHeight="1" x14ac:dyDescent="0.3">
      <c r="A3" s="38"/>
      <c r="B3" s="38"/>
      <c r="C3" s="38"/>
    </row>
    <row r="4" spans="1:3" x14ac:dyDescent="0.3">
      <c r="A4" s="40" t="s">
        <v>217</v>
      </c>
      <c r="B4" s="40"/>
      <c r="C4" s="40"/>
    </row>
    <row r="5" spans="1:3" s="31" customFormat="1" ht="7.8" x14ac:dyDescent="0.15">
      <c r="A5" s="29"/>
      <c r="B5" s="30"/>
      <c r="C5" s="29"/>
    </row>
    <row r="6" spans="1:3" x14ac:dyDescent="0.3">
      <c r="A6" s="2" t="s">
        <v>218</v>
      </c>
      <c r="B6" s="41" t="s">
        <v>1</v>
      </c>
      <c r="C6" s="41"/>
    </row>
    <row r="7" spans="1:3" ht="44.4" customHeight="1" x14ac:dyDescent="0.3">
      <c r="A7" s="2">
        <v>1</v>
      </c>
      <c r="B7" s="39" t="s">
        <v>2</v>
      </c>
      <c r="C7" s="39"/>
    </row>
    <row r="8" spans="1:3" ht="45" customHeight="1" x14ac:dyDescent="0.3">
      <c r="A8" s="7" t="s">
        <v>192</v>
      </c>
      <c r="B8" s="39" t="s">
        <v>117</v>
      </c>
      <c r="C8" s="39"/>
    </row>
    <row r="9" spans="1:3" ht="18" x14ac:dyDescent="0.3">
      <c r="A9" s="8" t="s">
        <v>193</v>
      </c>
      <c r="B9" s="9" t="s">
        <v>3</v>
      </c>
      <c r="C9" s="5"/>
    </row>
    <row r="10" spans="1:3" ht="30" customHeight="1" x14ac:dyDescent="0.3">
      <c r="A10" s="8" t="s">
        <v>194</v>
      </c>
      <c r="B10" s="9" t="s">
        <v>5</v>
      </c>
      <c r="C10" s="5"/>
    </row>
    <row r="11" spans="1:3" ht="30" customHeight="1" x14ac:dyDescent="0.3">
      <c r="A11" s="8" t="s">
        <v>195</v>
      </c>
      <c r="B11" s="9" t="s">
        <v>6</v>
      </c>
      <c r="C11" s="5"/>
    </row>
    <row r="12" spans="1:3" ht="30" customHeight="1" x14ac:dyDescent="0.3">
      <c r="A12" s="8" t="s">
        <v>196</v>
      </c>
      <c r="B12" s="9" t="s">
        <v>7</v>
      </c>
      <c r="C12" s="5"/>
    </row>
    <row r="13" spans="1:3" ht="28.2" customHeight="1" x14ac:dyDescent="0.3">
      <c r="A13" s="7" t="s">
        <v>198</v>
      </c>
      <c r="B13" s="39" t="s">
        <v>9</v>
      </c>
      <c r="C13" s="39"/>
    </row>
    <row r="14" spans="1:3" ht="30" customHeight="1" x14ac:dyDescent="0.3">
      <c r="A14" s="8" t="s">
        <v>199</v>
      </c>
      <c r="B14" s="9" t="s">
        <v>10</v>
      </c>
      <c r="C14" s="6"/>
    </row>
    <row r="15" spans="1:3" ht="30" customHeight="1" x14ac:dyDescent="0.3">
      <c r="A15" s="8" t="s">
        <v>200</v>
      </c>
      <c r="B15" s="9" t="s">
        <v>11</v>
      </c>
      <c r="C15" s="6"/>
    </row>
    <row r="16" spans="1:3" ht="30" customHeight="1" x14ac:dyDescent="0.3">
      <c r="A16" s="8" t="s">
        <v>201</v>
      </c>
      <c r="B16" s="9" t="s">
        <v>12</v>
      </c>
      <c r="C16" s="6"/>
    </row>
    <row r="17" spans="1:3" ht="30" customHeight="1" x14ac:dyDescent="0.3">
      <c r="A17" s="8" t="s">
        <v>202</v>
      </c>
      <c r="B17" s="9" t="s">
        <v>13</v>
      </c>
      <c r="C17" s="6"/>
    </row>
    <row r="18" spans="1:3" ht="30" customHeight="1" x14ac:dyDescent="0.3">
      <c r="A18" s="8" t="s">
        <v>203</v>
      </c>
      <c r="B18" s="9" t="s">
        <v>14</v>
      </c>
      <c r="C18" s="6"/>
    </row>
    <row r="19" spans="1:3" ht="58.8" customHeight="1" x14ac:dyDescent="0.3">
      <c r="A19" s="7" t="s">
        <v>204</v>
      </c>
      <c r="B19" s="39" t="s">
        <v>113</v>
      </c>
      <c r="C19" s="39"/>
    </row>
    <row r="20" spans="1:3" ht="30" customHeight="1" x14ac:dyDescent="0.3">
      <c r="A20" s="8" t="s">
        <v>205</v>
      </c>
      <c r="B20" s="9" t="s">
        <v>15</v>
      </c>
      <c r="C20" s="6"/>
    </row>
    <row r="21" spans="1:3" ht="21" x14ac:dyDescent="0.3">
      <c r="A21" s="8" t="s">
        <v>206</v>
      </c>
      <c r="B21" s="9" t="s">
        <v>16</v>
      </c>
      <c r="C21" s="6"/>
    </row>
    <row r="22" spans="1:3" ht="30" customHeight="1" x14ac:dyDescent="0.3">
      <c r="A22" s="8" t="s">
        <v>207</v>
      </c>
      <c r="B22" s="9" t="s">
        <v>17</v>
      </c>
      <c r="C22" s="6"/>
    </row>
    <row r="23" spans="1:3" ht="30" customHeight="1" x14ac:dyDescent="0.3">
      <c r="A23" s="8" t="s">
        <v>208</v>
      </c>
      <c r="B23" s="9" t="s">
        <v>18</v>
      </c>
      <c r="C23" s="6"/>
    </row>
    <row r="24" spans="1:3" ht="30" customHeight="1" x14ac:dyDescent="0.3">
      <c r="A24" s="8" t="s">
        <v>209</v>
      </c>
      <c r="B24" s="9" t="s">
        <v>19</v>
      </c>
      <c r="C24" s="6"/>
    </row>
    <row r="25" spans="1:3" ht="48" customHeight="1" x14ac:dyDescent="0.3">
      <c r="A25" s="7" t="s">
        <v>210</v>
      </c>
      <c r="B25" s="39" t="s">
        <v>20</v>
      </c>
      <c r="C25" s="39"/>
    </row>
    <row r="26" spans="1:3" ht="27.6" x14ac:dyDescent="0.3">
      <c r="A26" s="8" t="s">
        <v>211</v>
      </c>
      <c r="B26" s="9" t="s">
        <v>21</v>
      </c>
      <c r="C26" s="6"/>
    </row>
    <row r="27" spans="1:3" ht="27.6" x14ac:dyDescent="0.3">
      <c r="A27" s="8" t="s">
        <v>212</v>
      </c>
      <c r="B27" s="9" t="s">
        <v>22</v>
      </c>
      <c r="C27" s="6"/>
    </row>
    <row r="28" spans="1:3" ht="27.6" x14ac:dyDescent="0.3">
      <c r="A28" s="8" t="s">
        <v>213</v>
      </c>
      <c r="B28" s="9" t="s">
        <v>23</v>
      </c>
      <c r="C28" s="6"/>
    </row>
    <row r="29" spans="1:3" ht="27.6" x14ac:dyDescent="0.3">
      <c r="A29" s="8" t="s">
        <v>214</v>
      </c>
      <c r="B29" s="9" t="s">
        <v>24</v>
      </c>
      <c r="C29" s="6"/>
    </row>
    <row r="30" spans="1:3" ht="27.6" x14ac:dyDescent="0.3">
      <c r="A30" s="8" t="s">
        <v>215</v>
      </c>
      <c r="B30" s="9" t="s">
        <v>25</v>
      </c>
      <c r="C30" s="6"/>
    </row>
    <row r="31" spans="1:3" ht="29.4" customHeight="1" x14ac:dyDescent="0.3">
      <c r="A31" s="2">
        <v>2</v>
      </c>
      <c r="B31" s="39" t="s">
        <v>26</v>
      </c>
      <c r="C31" s="39"/>
    </row>
    <row r="32" spans="1:3" x14ac:dyDescent="0.3">
      <c r="A32" s="7" t="s">
        <v>143</v>
      </c>
      <c r="B32" s="39" t="s">
        <v>27</v>
      </c>
      <c r="C32" s="39"/>
    </row>
    <row r="33" spans="1:3" ht="21" x14ac:dyDescent="0.3">
      <c r="A33" s="8" t="s">
        <v>150</v>
      </c>
      <c r="B33" s="9" t="s">
        <v>28</v>
      </c>
      <c r="C33" s="6"/>
    </row>
    <row r="34" spans="1:3" ht="30" customHeight="1" x14ac:dyDescent="0.3">
      <c r="A34" s="8" t="s">
        <v>151</v>
      </c>
      <c r="B34" s="9" t="s">
        <v>29</v>
      </c>
      <c r="C34" s="6"/>
    </row>
    <row r="35" spans="1:3" ht="30" customHeight="1" x14ac:dyDescent="0.3">
      <c r="A35" s="8" t="s">
        <v>152</v>
      </c>
      <c r="B35" s="9" t="s">
        <v>223</v>
      </c>
      <c r="C35" s="6"/>
    </row>
    <row r="36" spans="1:3" ht="30" customHeight="1" x14ac:dyDescent="0.3">
      <c r="A36" s="8" t="s">
        <v>153</v>
      </c>
      <c r="B36" s="9" t="s">
        <v>30</v>
      </c>
      <c r="C36" s="6"/>
    </row>
    <row r="37" spans="1:3" ht="41.4" x14ac:dyDescent="0.3">
      <c r="A37" s="8" t="s">
        <v>154</v>
      </c>
      <c r="B37" s="9" t="s">
        <v>31</v>
      </c>
      <c r="C37" s="6"/>
    </row>
    <row r="38" spans="1:3" ht="27.6" x14ac:dyDescent="0.3">
      <c r="A38" s="8" t="s">
        <v>155</v>
      </c>
      <c r="B38" s="9" t="s">
        <v>32</v>
      </c>
      <c r="C38" s="6"/>
    </row>
    <row r="39" spans="1:3" ht="27.6" x14ac:dyDescent="0.3">
      <c r="A39" s="8" t="s">
        <v>156</v>
      </c>
      <c r="B39" s="9" t="s">
        <v>33</v>
      </c>
      <c r="C39" s="6"/>
    </row>
    <row r="40" spans="1:3" ht="27.6" customHeight="1" x14ac:dyDescent="0.3">
      <c r="A40" s="7" t="s">
        <v>144</v>
      </c>
      <c r="B40" s="39" t="s">
        <v>34</v>
      </c>
      <c r="C40" s="39"/>
    </row>
    <row r="41" spans="1:3" ht="41.4" x14ac:dyDescent="0.3">
      <c r="A41" s="8" t="s">
        <v>157</v>
      </c>
      <c r="B41" s="9" t="s">
        <v>221</v>
      </c>
      <c r="C41" s="6"/>
    </row>
    <row r="42" spans="1:3" ht="21" x14ac:dyDescent="0.3">
      <c r="A42" s="8" t="s">
        <v>158</v>
      </c>
      <c r="B42" s="9" t="s">
        <v>35</v>
      </c>
      <c r="C42" s="6"/>
    </row>
    <row r="43" spans="1:3" ht="41.4" x14ac:dyDescent="0.3">
      <c r="A43" s="8" t="s">
        <v>159</v>
      </c>
      <c r="B43" s="9" t="s">
        <v>36</v>
      </c>
      <c r="C43" s="6"/>
    </row>
    <row r="44" spans="1:3" ht="41.4" x14ac:dyDescent="0.3">
      <c r="A44" s="8" t="s">
        <v>160</v>
      </c>
      <c r="B44" s="9" t="s">
        <v>220</v>
      </c>
      <c r="C44" s="6"/>
    </row>
    <row r="45" spans="1:3" ht="21" x14ac:dyDescent="0.3">
      <c r="A45" s="8" t="s">
        <v>161</v>
      </c>
      <c r="B45" s="9" t="s">
        <v>37</v>
      </c>
      <c r="C45" s="6"/>
    </row>
    <row r="46" spans="1:3" ht="21" x14ac:dyDescent="0.3">
      <c r="A46" s="8" t="s">
        <v>162</v>
      </c>
      <c r="B46" s="9" t="s">
        <v>38</v>
      </c>
      <c r="C46" s="6"/>
    </row>
    <row r="47" spans="1:3" ht="21" x14ac:dyDescent="0.3">
      <c r="A47" s="8" t="s">
        <v>163</v>
      </c>
      <c r="B47" s="9" t="s">
        <v>39</v>
      </c>
      <c r="C47" s="6"/>
    </row>
    <row r="48" spans="1:3" ht="30" customHeight="1" x14ac:dyDescent="0.3">
      <c r="A48" s="8" t="s">
        <v>164</v>
      </c>
      <c r="B48" s="9" t="s">
        <v>40</v>
      </c>
      <c r="C48" s="6"/>
    </row>
    <row r="49" spans="1:3" x14ac:dyDescent="0.3">
      <c r="A49" s="7" t="s">
        <v>145</v>
      </c>
      <c r="B49" s="39" t="s">
        <v>41</v>
      </c>
      <c r="C49" s="39"/>
    </row>
    <row r="50" spans="1:3" ht="21" x14ac:dyDescent="0.3">
      <c r="A50" s="8" t="s">
        <v>165</v>
      </c>
      <c r="B50" s="9" t="s">
        <v>225</v>
      </c>
      <c r="C50" s="6"/>
    </row>
    <row r="51" spans="1:3" ht="30" customHeight="1" x14ac:dyDescent="0.3">
      <c r="A51" s="8" t="s">
        <v>166</v>
      </c>
      <c r="B51" s="9" t="s">
        <v>42</v>
      </c>
      <c r="C51" s="6"/>
    </row>
    <row r="52" spans="1:3" ht="30" customHeight="1" x14ac:dyDescent="0.3">
      <c r="A52" s="8" t="s">
        <v>167</v>
      </c>
      <c r="B52" s="9" t="s">
        <v>224</v>
      </c>
      <c r="C52" s="6"/>
    </row>
    <row r="53" spans="1:3" ht="41.4" x14ac:dyDescent="0.3">
      <c r="A53" s="8" t="s">
        <v>168</v>
      </c>
      <c r="B53" s="9" t="s">
        <v>43</v>
      </c>
      <c r="C53" s="6"/>
    </row>
    <row r="54" spans="1:3" x14ac:dyDescent="0.3">
      <c r="A54" s="7" t="s">
        <v>146</v>
      </c>
      <c r="B54" s="39" t="s">
        <v>44</v>
      </c>
      <c r="C54" s="39"/>
    </row>
    <row r="55" spans="1:3" ht="27.6" x14ac:dyDescent="0.3">
      <c r="A55" s="8" t="s">
        <v>169</v>
      </c>
      <c r="B55" s="9" t="s">
        <v>45</v>
      </c>
      <c r="C55" s="6"/>
    </row>
    <row r="56" spans="1:3" ht="30" customHeight="1" x14ac:dyDescent="0.3">
      <c r="A56" s="8" t="s">
        <v>170</v>
      </c>
      <c r="B56" s="9" t="s">
        <v>46</v>
      </c>
      <c r="C56" s="6"/>
    </row>
    <row r="57" spans="1:3" ht="55.2" x14ac:dyDescent="0.3">
      <c r="A57" s="8" t="s">
        <v>171</v>
      </c>
      <c r="B57" s="9" t="s">
        <v>47</v>
      </c>
      <c r="C57" s="6"/>
    </row>
    <row r="58" spans="1:3" ht="30" customHeight="1" x14ac:dyDescent="0.3">
      <c r="A58" s="8" t="s">
        <v>172</v>
      </c>
      <c r="B58" s="9" t="s">
        <v>48</v>
      </c>
      <c r="C58" s="6"/>
    </row>
    <row r="59" spans="1:3" ht="30" customHeight="1" x14ac:dyDescent="0.3">
      <c r="A59" s="8" t="s">
        <v>173</v>
      </c>
      <c r="B59" s="9" t="s">
        <v>49</v>
      </c>
      <c r="C59" s="6"/>
    </row>
    <row r="60" spans="1:3" ht="30" customHeight="1" x14ac:dyDescent="0.3">
      <c r="A60" s="8" t="s">
        <v>174</v>
      </c>
      <c r="B60" s="9" t="s">
        <v>50</v>
      </c>
      <c r="C60" s="6"/>
    </row>
    <row r="61" spans="1:3" ht="30" customHeight="1" x14ac:dyDescent="0.3">
      <c r="A61" s="8" t="s">
        <v>175</v>
      </c>
      <c r="B61" s="9" t="s">
        <v>51</v>
      </c>
      <c r="C61" s="6"/>
    </row>
    <row r="62" spans="1:3" ht="69" customHeight="1" x14ac:dyDescent="0.3">
      <c r="A62" s="7" t="s">
        <v>147</v>
      </c>
      <c r="B62" s="39" t="s">
        <v>52</v>
      </c>
      <c r="C62" s="39"/>
    </row>
    <row r="63" spans="1:3" ht="21" x14ac:dyDescent="0.3">
      <c r="A63" s="8" t="s">
        <v>176</v>
      </c>
      <c r="B63" s="9" t="s">
        <v>53</v>
      </c>
      <c r="C63" s="6"/>
    </row>
    <row r="64" spans="1:3" ht="21" x14ac:dyDescent="0.3">
      <c r="A64" s="8" t="s">
        <v>177</v>
      </c>
      <c r="B64" s="9" t="s">
        <v>54</v>
      </c>
      <c r="C64" s="6"/>
    </row>
    <row r="65" spans="1:3" ht="21" x14ac:dyDescent="0.3">
      <c r="A65" s="8" t="s">
        <v>178</v>
      </c>
      <c r="B65" s="9" t="s">
        <v>55</v>
      </c>
      <c r="C65" s="6"/>
    </row>
    <row r="66" spans="1:3" ht="21" x14ac:dyDescent="0.3">
      <c r="A66" s="8" t="s">
        <v>179</v>
      </c>
      <c r="B66" s="9" t="s">
        <v>56</v>
      </c>
      <c r="C66" s="6"/>
    </row>
    <row r="67" spans="1:3" ht="41.4" x14ac:dyDescent="0.3">
      <c r="A67" s="8" t="s">
        <v>180</v>
      </c>
      <c r="B67" s="9" t="s">
        <v>57</v>
      </c>
      <c r="C67" s="6"/>
    </row>
    <row r="68" spans="1:3" ht="27.6" x14ac:dyDescent="0.3">
      <c r="A68" s="8" t="s">
        <v>181</v>
      </c>
      <c r="B68" s="9" t="s">
        <v>58</v>
      </c>
      <c r="C68" s="6"/>
    </row>
    <row r="69" spans="1:3" ht="27.6" customHeight="1" x14ac:dyDescent="0.3">
      <c r="A69" s="7" t="s">
        <v>148</v>
      </c>
      <c r="B69" s="39" t="s">
        <v>59</v>
      </c>
      <c r="C69" s="39"/>
    </row>
    <row r="70" spans="1:3" ht="21" x14ac:dyDescent="0.3">
      <c r="A70" s="8" t="s">
        <v>182</v>
      </c>
      <c r="B70" s="9" t="s">
        <v>60</v>
      </c>
      <c r="C70" s="6"/>
    </row>
    <row r="71" spans="1:3" ht="21" x14ac:dyDescent="0.3">
      <c r="A71" s="8" t="s">
        <v>183</v>
      </c>
      <c r="B71" s="9" t="s">
        <v>61</v>
      </c>
      <c r="C71" s="6"/>
    </row>
    <row r="72" spans="1:3" ht="21" x14ac:dyDescent="0.3">
      <c r="A72" s="8" t="s">
        <v>184</v>
      </c>
      <c r="B72" s="9" t="s">
        <v>62</v>
      </c>
      <c r="C72" s="6"/>
    </row>
    <row r="73" spans="1:3" ht="21" x14ac:dyDescent="0.3">
      <c r="A73" s="8" t="s">
        <v>185</v>
      </c>
      <c r="B73" s="9" t="s">
        <v>63</v>
      </c>
      <c r="C73" s="6"/>
    </row>
    <row r="74" spans="1:3" ht="21" x14ac:dyDescent="0.3">
      <c r="A74" s="8" t="s">
        <v>186</v>
      </c>
      <c r="B74" s="9" t="s">
        <v>64</v>
      </c>
      <c r="C74" s="6"/>
    </row>
    <row r="75" spans="1:3" ht="28.2" customHeight="1" x14ac:dyDescent="0.3">
      <c r="A75" s="7" t="s">
        <v>149</v>
      </c>
      <c r="B75" s="39" t="s">
        <v>65</v>
      </c>
      <c r="C75" s="39"/>
    </row>
    <row r="76" spans="1:3" ht="30" customHeight="1" x14ac:dyDescent="0.3">
      <c r="A76" s="8" t="s">
        <v>187</v>
      </c>
      <c r="B76" s="9" t="s">
        <v>66</v>
      </c>
      <c r="C76" s="6"/>
    </row>
    <row r="77" spans="1:3" ht="30" customHeight="1" x14ac:dyDescent="0.3">
      <c r="A77" s="8" t="s">
        <v>188</v>
      </c>
      <c r="B77" s="9" t="s">
        <v>67</v>
      </c>
      <c r="C77" s="6"/>
    </row>
    <row r="78" spans="1:3" ht="30" customHeight="1" x14ac:dyDescent="0.3">
      <c r="A78" s="8" t="s">
        <v>189</v>
      </c>
      <c r="B78" s="9" t="s">
        <v>68</v>
      </c>
      <c r="C78" s="6"/>
    </row>
    <row r="79" spans="1:3" ht="21" x14ac:dyDescent="0.3">
      <c r="A79" s="8" t="s">
        <v>190</v>
      </c>
      <c r="B79" s="9" t="s">
        <v>69</v>
      </c>
      <c r="C79" s="6"/>
    </row>
    <row r="80" spans="1:3" ht="30" customHeight="1" x14ac:dyDescent="0.3">
      <c r="A80" s="8" t="s">
        <v>191</v>
      </c>
      <c r="B80" s="9" t="s">
        <v>70</v>
      </c>
      <c r="C80" s="6"/>
    </row>
    <row r="81" spans="1:3" x14ac:dyDescent="0.3">
      <c r="A81" s="2">
        <v>5</v>
      </c>
      <c r="B81" s="39" t="s">
        <v>71</v>
      </c>
      <c r="C81" s="39"/>
    </row>
    <row r="82" spans="1:3" ht="21" x14ac:dyDescent="0.3">
      <c r="A82" s="8" t="s">
        <v>130</v>
      </c>
      <c r="B82" s="3" t="s">
        <v>74</v>
      </c>
      <c r="C82" s="6"/>
    </row>
    <row r="83" spans="1:3" ht="21" x14ac:dyDescent="0.3">
      <c r="A83" s="8" t="s">
        <v>131</v>
      </c>
      <c r="B83" s="3" t="s">
        <v>73</v>
      </c>
      <c r="C83" s="6"/>
    </row>
    <row r="84" spans="1:3" ht="30" customHeight="1" x14ac:dyDescent="0.3">
      <c r="A84" s="8" t="s">
        <v>132</v>
      </c>
      <c r="B84" s="3" t="s">
        <v>76</v>
      </c>
      <c r="C84" s="6"/>
    </row>
    <row r="85" spans="1:3" ht="30" customHeight="1" x14ac:dyDescent="0.3">
      <c r="A85" s="8" t="s">
        <v>133</v>
      </c>
      <c r="B85" s="3" t="s">
        <v>78</v>
      </c>
      <c r="C85" s="6"/>
    </row>
    <row r="86" spans="1:3" ht="30" customHeight="1" x14ac:dyDescent="0.3">
      <c r="A86" s="8" t="s">
        <v>135</v>
      </c>
      <c r="B86" s="3" t="s">
        <v>80</v>
      </c>
      <c r="C86" s="6"/>
    </row>
    <row r="87" spans="1:3" ht="21" x14ac:dyDescent="0.3">
      <c r="A87" s="8" t="s">
        <v>136</v>
      </c>
      <c r="B87" s="3" t="s">
        <v>82</v>
      </c>
      <c r="C87" s="6"/>
    </row>
    <row r="88" spans="1:3" ht="30" customHeight="1" x14ac:dyDescent="0.3">
      <c r="A88" s="8" t="s">
        <v>137</v>
      </c>
      <c r="B88" s="3" t="s">
        <v>84</v>
      </c>
      <c r="C88" s="6"/>
    </row>
    <row r="89" spans="1:3" ht="30" customHeight="1" x14ac:dyDescent="0.3">
      <c r="A89" s="8" t="s">
        <v>138</v>
      </c>
      <c r="B89" s="3" t="s">
        <v>86</v>
      </c>
      <c r="C89" s="6"/>
    </row>
    <row r="90" spans="1:3" ht="27.6" x14ac:dyDescent="0.3">
      <c r="A90" s="8" t="s">
        <v>139</v>
      </c>
      <c r="B90" s="3" t="s">
        <v>114</v>
      </c>
      <c r="C90" s="6"/>
    </row>
    <row r="91" spans="1:3" ht="27.6" x14ac:dyDescent="0.3">
      <c r="A91" s="8" t="s">
        <v>140</v>
      </c>
      <c r="B91" s="3" t="s">
        <v>89</v>
      </c>
      <c r="C91" s="6"/>
    </row>
    <row r="92" spans="1:3" ht="41.4" x14ac:dyDescent="0.3">
      <c r="A92" s="8" t="s">
        <v>141</v>
      </c>
      <c r="B92" s="3" t="s">
        <v>115</v>
      </c>
      <c r="C92" s="6"/>
    </row>
    <row r="93" spans="1:3" ht="41.4" x14ac:dyDescent="0.3">
      <c r="A93" s="8" t="s">
        <v>142</v>
      </c>
      <c r="B93" s="3" t="s">
        <v>91</v>
      </c>
      <c r="C93" s="6"/>
    </row>
    <row r="94" spans="1:3" ht="27.6" customHeight="1" x14ac:dyDescent="0.3">
      <c r="A94" s="2">
        <v>6</v>
      </c>
      <c r="B94" s="39" t="s">
        <v>92</v>
      </c>
      <c r="C94" s="39"/>
    </row>
    <row r="95" spans="1:3" ht="21" x14ac:dyDescent="0.3">
      <c r="A95" s="8" t="s">
        <v>118</v>
      </c>
      <c r="B95" s="3" t="s">
        <v>96</v>
      </c>
      <c r="C95" s="6"/>
    </row>
    <row r="96" spans="1:3" ht="21" x14ac:dyDescent="0.3">
      <c r="A96" s="8" t="s">
        <v>119</v>
      </c>
      <c r="B96" s="3" t="s">
        <v>116</v>
      </c>
      <c r="C96" s="6"/>
    </row>
    <row r="97" spans="1:3" ht="30" customHeight="1" x14ac:dyDescent="0.3">
      <c r="A97" s="8" t="s">
        <v>120</v>
      </c>
      <c r="B97" s="3" t="s">
        <v>93</v>
      </c>
      <c r="C97" s="6"/>
    </row>
    <row r="98" spans="1:3" ht="30" customHeight="1" x14ac:dyDescent="0.3">
      <c r="A98" s="8" t="s">
        <v>121</v>
      </c>
      <c r="B98" s="3" t="s">
        <v>95</v>
      </c>
      <c r="C98" s="6"/>
    </row>
    <row r="99" spans="1:3" ht="30" customHeight="1" x14ac:dyDescent="0.3">
      <c r="A99" s="8" t="s">
        <v>122</v>
      </c>
      <c r="B99" s="3" t="s">
        <v>98</v>
      </c>
      <c r="C99" s="6"/>
    </row>
    <row r="100" spans="1:3" ht="30" customHeight="1" x14ac:dyDescent="0.3">
      <c r="A100" s="8" t="s">
        <v>123</v>
      </c>
      <c r="B100" s="3" t="s">
        <v>100</v>
      </c>
      <c r="C100" s="6"/>
    </row>
    <row r="101" spans="1:3" ht="30" customHeight="1" x14ac:dyDescent="0.3">
      <c r="A101" s="8" t="s">
        <v>124</v>
      </c>
      <c r="B101" s="3" t="s">
        <v>102</v>
      </c>
      <c r="C101" s="6"/>
    </row>
    <row r="102" spans="1:3" ht="30" customHeight="1" x14ac:dyDescent="0.3">
      <c r="A102" s="8" t="s">
        <v>125</v>
      </c>
      <c r="B102" s="3" t="s">
        <v>104</v>
      </c>
      <c r="C102" s="6"/>
    </row>
    <row r="103" spans="1:3" ht="30" customHeight="1" x14ac:dyDescent="0.3">
      <c r="A103" s="8" t="s">
        <v>126</v>
      </c>
      <c r="B103" s="3" t="s">
        <v>106</v>
      </c>
      <c r="C103" s="6"/>
    </row>
    <row r="104" spans="1:3" ht="30" customHeight="1" x14ac:dyDescent="0.3">
      <c r="A104" s="8" t="s">
        <v>127</v>
      </c>
      <c r="B104" s="3" t="s">
        <v>108</v>
      </c>
      <c r="C104" s="6"/>
    </row>
    <row r="105" spans="1:3" ht="30" customHeight="1" x14ac:dyDescent="0.3">
      <c r="A105" s="8" t="s">
        <v>128</v>
      </c>
      <c r="B105" s="3" t="s">
        <v>110</v>
      </c>
      <c r="C105" s="6"/>
    </row>
    <row r="106" spans="1:3" ht="30" customHeight="1" x14ac:dyDescent="0.3">
      <c r="A106" s="8" t="s">
        <v>129</v>
      </c>
      <c r="B106" s="3" t="s">
        <v>226</v>
      </c>
      <c r="C106" s="6"/>
    </row>
    <row r="108" spans="1:3" x14ac:dyDescent="0.3">
      <c r="B108" s="32" t="s">
        <v>219</v>
      </c>
    </row>
    <row r="109" spans="1:3" x14ac:dyDescent="0.3">
      <c r="B109" s="34"/>
    </row>
    <row r="110" spans="1:3" x14ac:dyDescent="0.3">
      <c r="B110" s="34"/>
    </row>
    <row r="111" spans="1:3" x14ac:dyDescent="0.3">
      <c r="B111" s="35"/>
    </row>
    <row r="112" spans="1:3" x14ac:dyDescent="0.3">
      <c r="B112" s="33" t="s">
        <v>228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B54:C54"/>
    <mergeCell ref="B49:C49"/>
    <mergeCell ref="B40:C40"/>
    <mergeCell ref="A4:C4"/>
    <mergeCell ref="A2:C2"/>
    <mergeCell ref="B7:C7"/>
    <mergeCell ref="B8:C8"/>
    <mergeCell ref="B19:C19"/>
    <mergeCell ref="B13:C13"/>
    <mergeCell ref="B6:C6"/>
    <mergeCell ref="B94:C94"/>
    <mergeCell ref="B75:C75"/>
    <mergeCell ref="B81:C81"/>
    <mergeCell ref="B69:C69"/>
    <mergeCell ref="B62:C62"/>
    <mergeCell ref="A1:C1"/>
    <mergeCell ref="A3:C3"/>
    <mergeCell ref="B25:C25"/>
    <mergeCell ref="B31:C31"/>
    <mergeCell ref="B32:C32"/>
  </mergeCells>
  <dataValidations count="1">
    <dataValidation type="list" allowBlank="1" showInputMessage="1" showErrorMessage="1" errorTitle="Ввод данных" error="Неверное значение._x000a_Выберите из списка «да» или «нет»" promptTitle="Ввод данных" prompt="Выберите из списка «да» или «нет»" sqref="C9:C12 C14:C18 C20:C24 C26:C30 C33:C39 C41:C48 C50:C53 C55:C61 C63:C68 C70:C74 C76:C80">
      <formula1>выбор</formula1>
    </dataValidation>
  </dataValidations>
  <pageMargins left="0.7" right="0.7" top="0.75" bottom="0.75" header="0.3" footer="0.3"/>
  <pageSetup paperSize="9" orientation="portrait" r:id="rId1"/>
  <headerFooter>
    <oddHeader>&amp;L&amp;"Times New Roman,обычный"&amp;12Анкета ДОО&amp;R&amp;"Times New Roman,обычный"&amp;12&amp;P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/>
  </sheetViews>
  <sheetFormatPr defaultRowHeight="14.4" x14ac:dyDescent="0.3"/>
  <cols>
    <col min="1" max="1" width="5.44140625" customWidth="1"/>
    <col min="2" max="2" width="71.109375" customWidth="1"/>
    <col min="3" max="3" width="10" customWidth="1"/>
  </cols>
  <sheetData>
    <row r="1" spans="1:3" ht="27.6" x14ac:dyDescent="0.3">
      <c r="A1" s="2" t="s">
        <v>0</v>
      </c>
      <c r="B1" s="2" t="s">
        <v>1</v>
      </c>
      <c r="C1" s="1"/>
    </row>
    <row r="2" spans="1:3" ht="41.4" x14ac:dyDescent="0.3">
      <c r="A2" s="13">
        <v>1</v>
      </c>
      <c r="B2" s="23" t="s">
        <v>2</v>
      </c>
      <c r="C2" s="11">
        <f>(SUM(C3,C9,C15,C21)*100)/40</f>
        <v>0</v>
      </c>
    </row>
    <row r="3" spans="1:3" ht="55.2" customHeight="1" x14ac:dyDescent="0.3">
      <c r="A3" s="14" t="s">
        <v>192</v>
      </c>
      <c r="B3" s="24" t="s">
        <v>117</v>
      </c>
      <c r="C3" s="16">
        <f>SUM(C4:C8)</f>
        <v>0</v>
      </c>
    </row>
    <row r="4" spans="1:3" ht="21" x14ac:dyDescent="0.3">
      <c r="A4" s="8" t="s">
        <v>193</v>
      </c>
      <c r="B4" s="9" t="s">
        <v>3</v>
      </c>
      <c r="C4" s="25">
        <f>2*COUNTIF(АНКЕТА!C9, "да")</f>
        <v>0</v>
      </c>
    </row>
    <row r="5" spans="1:3" ht="27.6" x14ac:dyDescent="0.3">
      <c r="A5" s="8" t="s">
        <v>194</v>
      </c>
      <c r="B5" s="9" t="s">
        <v>5</v>
      </c>
      <c r="C5" s="25">
        <f>2*COUNTIF(АНКЕТА!C10, "да")</f>
        <v>0</v>
      </c>
    </row>
    <row r="6" spans="1:3" ht="27.6" x14ac:dyDescent="0.3">
      <c r="A6" s="8" t="s">
        <v>195</v>
      </c>
      <c r="B6" s="9" t="s">
        <v>6</v>
      </c>
      <c r="C6" s="25">
        <f>2*COUNTIF(АНКЕТА!C11, "да")</f>
        <v>0</v>
      </c>
    </row>
    <row r="7" spans="1:3" ht="27.6" x14ac:dyDescent="0.3">
      <c r="A7" s="8" t="s">
        <v>196</v>
      </c>
      <c r="B7" s="9" t="s">
        <v>7</v>
      </c>
      <c r="C7" s="25">
        <f>2*COUNTIF(АНКЕТА!C12, "да")</f>
        <v>0</v>
      </c>
    </row>
    <row r="8" spans="1:3" ht="42" x14ac:dyDescent="0.3">
      <c r="A8" s="8" t="s">
        <v>197</v>
      </c>
      <c r="B8" s="22" t="s">
        <v>8</v>
      </c>
      <c r="C8" s="26" t="s">
        <v>4</v>
      </c>
    </row>
    <row r="9" spans="1:3" ht="27.6" x14ac:dyDescent="0.3">
      <c r="A9" s="14" t="s">
        <v>198</v>
      </c>
      <c r="B9" s="24" t="s">
        <v>9</v>
      </c>
      <c r="C9" s="16">
        <f>SUM(C10:C14)</f>
        <v>0</v>
      </c>
    </row>
    <row r="10" spans="1:3" ht="27.6" x14ac:dyDescent="0.3">
      <c r="A10" s="8" t="s">
        <v>199</v>
      </c>
      <c r="B10" s="9" t="s">
        <v>10</v>
      </c>
      <c r="C10" s="25">
        <f>2*COUNTIF(АНКЕТА!C14, "да")</f>
        <v>0</v>
      </c>
    </row>
    <row r="11" spans="1:3" ht="27.6" x14ac:dyDescent="0.3">
      <c r="A11" s="8" t="s">
        <v>200</v>
      </c>
      <c r="B11" s="9" t="s">
        <v>11</v>
      </c>
      <c r="C11" s="25">
        <f>2*COUNTIF(АНКЕТА!C15, "да")</f>
        <v>0</v>
      </c>
    </row>
    <row r="12" spans="1:3" ht="27.6" x14ac:dyDescent="0.3">
      <c r="A12" s="8" t="s">
        <v>201</v>
      </c>
      <c r="B12" s="9" t="s">
        <v>12</v>
      </c>
      <c r="C12" s="25">
        <f>2*COUNTIF(АНКЕТА!C16, "да")</f>
        <v>0</v>
      </c>
    </row>
    <row r="13" spans="1:3" ht="27.6" x14ac:dyDescent="0.3">
      <c r="A13" s="8" t="s">
        <v>202</v>
      </c>
      <c r="B13" s="9" t="s">
        <v>13</v>
      </c>
      <c r="C13" s="25">
        <f>2*COUNTIF(АНКЕТА!C17, "да")</f>
        <v>0</v>
      </c>
    </row>
    <row r="14" spans="1:3" ht="27.6" x14ac:dyDescent="0.3">
      <c r="A14" s="8" t="s">
        <v>203</v>
      </c>
      <c r="B14" s="9" t="s">
        <v>14</v>
      </c>
      <c r="C14" s="25">
        <f>2*COUNTIF(АНКЕТА!C18, "да")</f>
        <v>0</v>
      </c>
    </row>
    <row r="15" spans="1:3" ht="69" customHeight="1" x14ac:dyDescent="0.3">
      <c r="A15" s="14" t="s">
        <v>204</v>
      </c>
      <c r="B15" s="24" t="s">
        <v>113</v>
      </c>
      <c r="C15" s="16">
        <f>SUM(C16:C20)</f>
        <v>0</v>
      </c>
    </row>
    <row r="16" spans="1:3" ht="27.6" x14ac:dyDescent="0.3">
      <c r="A16" s="8" t="s">
        <v>205</v>
      </c>
      <c r="B16" s="9" t="s">
        <v>15</v>
      </c>
      <c r="C16" s="25">
        <f>2*COUNTIF(АНКЕТА!C20, "да")</f>
        <v>0</v>
      </c>
    </row>
    <row r="17" spans="1:3" ht="21" x14ac:dyDescent="0.3">
      <c r="A17" s="8" t="s">
        <v>206</v>
      </c>
      <c r="B17" s="9" t="s">
        <v>16</v>
      </c>
      <c r="C17" s="25">
        <f>2*COUNTIF(АНКЕТА!C21, "да")</f>
        <v>0</v>
      </c>
    </row>
    <row r="18" spans="1:3" ht="27.6" x14ac:dyDescent="0.3">
      <c r="A18" s="8" t="s">
        <v>207</v>
      </c>
      <c r="B18" s="9" t="s">
        <v>17</v>
      </c>
      <c r="C18" s="25">
        <f>2*COUNTIF(АНКЕТА!C22, "да")</f>
        <v>0</v>
      </c>
    </row>
    <row r="19" spans="1:3" ht="27.6" x14ac:dyDescent="0.3">
      <c r="A19" s="8" t="s">
        <v>208</v>
      </c>
      <c r="B19" s="9" t="s">
        <v>18</v>
      </c>
      <c r="C19" s="25">
        <f>2*COUNTIF(АНКЕТА!C23, "да")</f>
        <v>0</v>
      </c>
    </row>
    <row r="20" spans="1:3" ht="27.6" x14ac:dyDescent="0.3">
      <c r="A20" s="8" t="s">
        <v>209</v>
      </c>
      <c r="B20" s="9" t="s">
        <v>19</v>
      </c>
      <c r="C20" s="25">
        <f>2*COUNTIF(АНКЕТА!C24, "да")</f>
        <v>0</v>
      </c>
    </row>
    <row r="21" spans="1:3" ht="55.2" customHeight="1" x14ac:dyDescent="0.3">
      <c r="A21" s="14" t="s">
        <v>210</v>
      </c>
      <c r="B21" s="24" t="s">
        <v>20</v>
      </c>
      <c r="C21" s="16">
        <f>SUM(C22:C26)</f>
        <v>0</v>
      </c>
    </row>
    <row r="22" spans="1:3" ht="27.6" x14ac:dyDescent="0.3">
      <c r="A22" s="8" t="s">
        <v>211</v>
      </c>
      <c r="B22" s="9" t="s">
        <v>21</v>
      </c>
      <c r="C22" s="25">
        <f>2*COUNTIF(АНКЕТА!C26, "да")</f>
        <v>0</v>
      </c>
    </row>
    <row r="23" spans="1:3" ht="27.6" x14ac:dyDescent="0.3">
      <c r="A23" s="8" t="s">
        <v>212</v>
      </c>
      <c r="B23" s="9" t="s">
        <v>22</v>
      </c>
      <c r="C23" s="25">
        <f>2*COUNTIF(АНКЕТА!C27, "да")</f>
        <v>0</v>
      </c>
    </row>
    <row r="24" spans="1:3" ht="27.6" x14ac:dyDescent="0.3">
      <c r="A24" s="8" t="s">
        <v>213</v>
      </c>
      <c r="B24" s="9" t="s">
        <v>23</v>
      </c>
      <c r="C24" s="25">
        <f>2*COUNTIF(АНКЕТА!C28, "да")</f>
        <v>0</v>
      </c>
    </row>
    <row r="25" spans="1:3" ht="27.6" x14ac:dyDescent="0.3">
      <c r="A25" s="8" t="s">
        <v>214</v>
      </c>
      <c r="B25" s="9" t="s">
        <v>24</v>
      </c>
      <c r="C25" s="25">
        <f>2*COUNTIF(АНКЕТА!C29, "да")</f>
        <v>0</v>
      </c>
    </row>
    <row r="26" spans="1:3" ht="27.6" x14ac:dyDescent="0.3">
      <c r="A26" s="8" t="s">
        <v>215</v>
      </c>
      <c r="B26" s="9" t="s">
        <v>25</v>
      </c>
      <c r="C26" s="25">
        <f>2*COUNTIF(АНКЕТА!C30, "да")</f>
        <v>0</v>
      </c>
    </row>
    <row r="27" spans="1:3" ht="27.6" x14ac:dyDescent="0.3">
      <c r="A27" s="10">
        <v>2</v>
      </c>
      <c r="B27" s="27" t="s">
        <v>26</v>
      </c>
      <c r="C27" s="28">
        <f>(SUM(C28,C36,C45,C50,C58,C65,C71)*100)/70</f>
        <v>0</v>
      </c>
    </row>
    <row r="28" spans="1:3" ht="20.399999999999999" x14ac:dyDescent="0.3">
      <c r="A28" s="14" t="s">
        <v>143</v>
      </c>
      <c r="B28" s="24" t="s">
        <v>27</v>
      </c>
      <c r="C28" s="16">
        <f>SUM(C29:C35)</f>
        <v>0</v>
      </c>
    </row>
    <row r="29" spans="1:3" ht="21" x14ac:dyDescent="0.3">
      <c r="A29" s="8" t="s">
        <v>150</v>
      </c>
      <c r="B29" s="9" t="s">
        <v>28</v>
      </c>
      <c r="C29" s="25">
        <f>1*COUNTIF(АНКЕТА!C33, "да")</f>
        <v>0</v>
      </c>
    </row>
    <row r="30" spans="1:3" ht="27.6" x14ac:dyDescent="0.3">
      <c r="A30" s="8" t="s">
        <v>151</v>
      </c>
      <c r="B30" s="9" t="s">
        <v>29</v>
      </c>
      <c r="C30" s="25">
        <f>1*COUNTIF(АНКЕТА!C34, "да")</f>
        <v>0</v>
      </c>
    </row>
    <row r="31" spans="1:3" ht="27.6" x14ac:dyDescent="0.3">
      <c r="A31" s="8" t="s">
        <v>152</v>
      </c>
      <c r="B31" s="9" t="s">
        <v>223</v>
      </c>
      <c r="C31" s="25">
        <f>1*COUNTIF(АНКЕТА!C35, "да")</f>
        <v>0</v>
      </c>
    </row>
    <row r="32" spans="1:3" ht="27.6" x14ac:dyDescent="0.3">
      <c r="A32" s="8" t="s">
        <v>153</v>
      </c>
      <c r="B32" s="9" t="s">
        <v>30</v>
      </c>
      <c r="C32" s="25">
        <f>2*COUNTIF(АНКЕТА!C36, "да")</f>
        <v>0</v>
      </c>
    </row>
    <row r="33" spans="1:3" ht="41.4" x14ac:dyDescent="0.3">
      <c r="A33" s="8" t="s">
        <v>154</v>
      </c>
      <c r="B33" s="9" t="s">
        <v>31</v>
      </c>
      <c r="C33" s="25">
        <f>2*COUNTIF(АНКЕТА!C37, "да")</f>
        <v>0</v>
      </c>
    </row>
    <row r="34" spans="1:3" ht="27.6" x14ac:dyDescent="0.3">
      <c r="A34" s="8" t="s">
        <v>155</v>
      </c>
      <c r="B34" s="9" t="s">
        <v>32</v>
      </c>
      <c r="C34" s="25">
        <f>1*COUNTIF(АНКЕТА!C38, "да")</f>
        <v>0</v>
      </c>
    </row>
    <row r="35" spans="1:3" ht="27.6" x14ac:dyDescent="0.3">
      <c r="A35" s="8" t="s">
        <v>156</v>
      </c>
      <c r="B35" s="9" t="s">
        <v>33</v>
      </c>
      <c r="C35" s="25">
        <f>2*COUNTIF(АНКЕТА!C39, "да")</f>
        <v>0</v>
      </c>
    </row>
    <row r="36" spans="1:3" ht="27.6" x14ac:dyDescent="0.3">
      <c r="A36" s="14" t="s">
        <v>144</v>
      </c>
      <c r="B36" s="24" t="s">
        <v>34</v>
      </c>
      <c r="C36" s="16">
        <f>SUM(C37:C44)</f>
        <v>0</v>
      </c>
    </row>
    <row r="37" spans="1:3" ht="41.4" x14ac:dyDescent="0.3">
      <c r="A37" s="8" t="s">
        <v>157</v>
      </c>
      <c r="B37" s="9" t="s">
        <v>221</v>
      </c>
      <c r="C37" s="25">
        <f>1*COUNTIF(АНКЕТА!C41, "да")</f>
        <v>0</v>
      </c>
    </row>
    <row r="38" spans="1:3" ht="21" x14ac:dyDescent="0.3">
      <c r="A38" s="8" t="s">
        <v>158</v>
      </c>
      <c r="B38" s="9" t="s">
        <v>35</v>
      </c>
      <c r="C38" s="25">
        <f>1*COUNTIF(АНКЕТА!C42, "да")</f>
        <v>0</v>
      </c>
    </row>
    <row r="39" spans="1:3" ht="41.4" x14ac:dyDescent="0.3">
      <c r="A39" s="8" t="s">
        <v>159</v>
      </c>
      <c r="B39" s="9" t="s">
        <v>36</v>
      </c>
      <c r="C39" s="25">
        <f>1*COUNTIF(АНКЕТА!C43, "да")</f>
        <v>0</v>
      </c>
    </row>
    <row r="40" spans="1:3" ht="41.4" x14ac:dyDescent="0.3">
      <c r="A40" s="8" t="s">
        <v>160</v>
      </c>
      <c r="B40" s="9" t="s">
        <v>222</v>
      </c>
      <c r="C40" s="25">
        <f>1*COUNTIF(АНКЕТА!C44, "да")</f>
        <v>0</v>
      </c>
    </row>
    <row r="41" spans="1:3" ht="21" x14ac:dyDescent="0.3">
      <c r="A41" s="8" t="s">
        <v>161</v>
      </c>
      <c r="B41" s="9" t="s">
        <v>37</v>
      </c>
      <c r="C41" s="25">
        <f>1*COUNTIF(АНКЕТА!C45, "да")</f>
        <v>0</v>
      </c>
    </row>
    <row r="42" spans="1:3" ht="21" x14ac:dyDescent="0.3">
      <c r="A42" s="8" t="s">
        <v>162</v>
      </c>
      <c r="B42" s="9" t="s">
        <v>38</v>
      </c>
      <c r="C42" s="25">
        <f>3*COUNTIF(АНКЕТА!C46, "да")</f>
        <v>0</v>
      </c>
    </row>
    <row r="43" spans="1:3" ht="21" x14ac:dyDescent="0.3">
      <c r="A43" s="8" t="s">
        <v>163</v>
      </c>
      <c r="B43" s="9" t="s">
        <v>39</v>
      </c>
      <c r="C43" s="25">
        <f>1*COUNTIF(АНКЕТА!C47, "да")</f>
        <v>0</v>
      </c>
    </row>
    <row r="44" spans="1:3" ht="27.6" x14ac:dyDescent="0.3">
      <c r="A44" s="8" t="s">
        <v>164</v>
      </c>
      <c r="B44" s="9" t="s">
        <v>40</v>
      </c>
      <c r="C44" s="25">
        <f>1*COUNTIF(АНКЕТА!C48, "да")</f>
        <v>0</v>
      </c>
    </row>
    <row r="45" spans="1:3" ht="20.399999999999999" x14ac:dyDescent="0.3">
      <c r="A45" s="14" t="s">
        <v>145</v>
      </c>
      <c r="B45" s="15" t="s">
        <v>41</v>
      </c>
      <c r="C45" s="16">
        <f>SUM(C46:C49)</f>
        <v>0</v>
      </c>
    </row>
    <row r="46" spans="1:3" ht="21" x14ac:dyDescent="0.3">
      <c r="A46" s="8" t="s">
        <v>165</v>
      </c>
      <c r="B46" s="9" t="s">
        <v>225</v>
      </c>
      <c r="C46" s="25">
        <f>2*COUNTIF(АНКЕТА!C50, "да")</f>
        <v>0</v>
      </c>
    </row>
    <row r="47" spans="1:3" ht="27.6" x14ac:dyDescent="0.3">
      <c r="A47" s="8" t="s">
        <v>166</v>
      </c>
      <c r="B47" s="9" t="s">
        <v>42</v>
      </c>
      <c r="C47" s="25">
        <f>2*COUNTIF(АНКЕТА!C51, "да")</f>
        <v>0</v>
      </c>
    </row>
    <row r="48" spans="1:3" ht="27.6" x14ac:dyDescent="0.3">
      <c r="A48" s="8" t="s">
        <v>167</v>
      </c>
      <c r="B48" s="9" t="s">
        <v>224</v>
      </c>
      <c r="C48" s="25">
        <f>3*COUNTIF(АНКЕТА!C52, "да")</f>
        <v>0</v>
      </c>
    </row>
    <row r="49" spans="1:3" ht="41.4" x14ac:dyDescent="0.3">
      <c r="A49" s="8" t="s">
        <v>168</v>
      </c>
      <c r="B49" s="9" t="s">
        <v>43</v>
      </c>
      <c r="C49" s="25">
        <f>3*COUNTIF(АНКЕТА!C53, "да")</f>
        <v>0</v>
      </c>
    </row>
    <row r="50" spans="1:3" ht="20.399999999999999" x14ac:dyDescent="0.3">
      <c r="A50" s="14" t="s">
        <v>146</v>
      </c>
      <c r="B50" s="15" t="s">
        <v>44</v>
      </c>
      <c r="C50" s="16">
        <f>SUM(C51:C57)</f>
        <v>0</v>
      </c>
    </row>
    <row r="51" spans="1:3" ht="27.6" x14ac:dyDescent="0.3">
      <c r="A51" s="8" t="s">
        <v>169</v>
      </c>
      <c r="B51" s="9" t="s">
        <v>45</v>
      </c>
      <c r="C51" s="25">
        <f>2*COUNTIF(АНКЕТА!C55, "да")</f>
        <v>0</v>
      </c>
    </row>
    <row r="52" spans="1:3" ht="27.6" x14ac:dyDescent="0.3">
      <c r="A52" s="8" t="s">
        <v>170</v>
      </c>
      <c r="B52" s="9" t="s">
        <v>46</v>
      </c>
      <c r="C52" s="25">
        <f>2*COUNTIF(АНКЕТА!C56, "да")</f>
        <v>0</v>
      </c>
    </row>
    <row r="53" spans="1:3" ht="55.2" x14ac:dyDescent="0.3">
      <c r="A53" s="8" t="s">
        <v>171</v>
      </c>
      <c r="B53" s="9" t="s">
        <v>47</v>
      </c>
      <c r="C53" s="25">
        <f>2*COUNTIF(АНКЕТА!C57, "да")</f>
        <v>0</v>
      </c>
    </row>
    <row r="54" spans="1:3" ht="27.6" x14ac:dyDescent="0.3">
      <c r="A54" s="8" t="s">
        <v>172</v>
      </c>
      <c r="B54" s="9" t="s">
        <v>48</v>
      </c>
      <c r="C54" s="25">
        <f>1*COUNTIF(АНКЕТА!C58, "да")</f>
        <v>0</v>
      </c>
    </row>
    <row r="55" spans="1:3" ht="27.6" x14ac:dyDescent="0.3">
      <c r="A55" s="8" t="s">
        <v>173</v>
      </c>
      <c r="B55" s="9" t="s">
        <v>49</v>
      </c>
      <c r="C55" s="25">
        <f>1*COUNTIF(АНКЕТА!C59, "да")</f>
        <v>0</v>
      </c>
    </row>
    <row r="56" spans="1:3" ht="27.6" x14ac:dyDescent="0.3">
      <c r="A56" s="8" t="s">
        <v>174</v>
      </c>
      <c r="B56" s="9" t="s">
        <v>50</v>
      </c>
      <c r="C56" s="25">
        <f>1*COUNTIF(АНКЕТА!C60, "да")</f>
        <v>0</v>
      </c>
    </row>
    <row r="57" spans="1:3" ht="27.6" x14ac:dyDescent="0.3">
      <c r="A57" s="8" t="s">
        <v>175</v>
      </c>
      <c r="B57" s="9" t="s">
        <v>51</v>
      </c>
      <c r="C57" s="25">
        <f>1*COUNTIF(АНКЕТА!C61, "да")</f>
        <v>0</v>
      </c>
    </row>
    <row r="58" spans="1:3" ht="69" customHeight="1" x14ac:dyDescent="0.3">
      <c r="A58" s="14" t="s">
        <v>147</v>
      </c>
      <c r="B58" s="15" t="s">
        <v>52</v>
      </c>
      <c r="C58" s="16">
        <f>SUM(C59:C64)</f>
        <v>0</v>
      </c>
    </row>
    <row r="59" spans="1:3" ht="21" x14ac:dyDescent="0.3">
      <c r="A59" s="8" t="s">
        <v>176</v>
      </c>
      <c r="B59" s="9" t="s">
        <v>53</v>
      </c>
      <c r="C59" s="25">
        <f>1*COUNTIF(АНКЕТА!C63, "да")</f>
        <v>0</v>
      </c>
    </row>
    <row r="60" spans="1:3" ht="21" x14ac:dyDescent="0.3">
      <c r="A60" s="8" t="s">
        <v>177</v>
      </c>
      <c r="B60" s="9" t="s">
        <v>54</v>
      </c>
      <c r="C60" s="25">
        <f>1*COUNTIF(АНКЕТА!C64, "да")</f>
        <v>0</v>
      </c>
    </row>
    <row r="61" spans="1:3" ht="21" x14ac:dyDescent="0.3">
      <c r="A61" s="8" t="s">
        <v>178</v>
      </c>
      <c r="B61" s="9" t="s">
        <v>55</v>
      </c>
      <c r="C61" s="25">
        <f>2*COUNTIF(АНКЕТА!C65, "да")</f>
        <v>0</v>
      </c>
    </row>
    <row r="62" spans="1:3" ht="21" x14ac:dyDescent="0.3">
      <c r="A62" s="8" t="s">
        <v>179</v>
      </c>
      <c r="B62" s="9" t="s">
        <v>56</v>
      </c>
      <c r="C62" s="25">
        <f>2*COUNTIF(АНКЕТА!C66, "да")</f>
        <v>0</v>
      </c>
    </row>
    <row r="63" spans="1:3" ht="41.4" x14ac:dyDescent="0.3">
      <c r="A63" s="8" t="s">
        <v>180</v>
      </c>
      <c r="B63" s="9" t="s">
        <v>57</v>
      </c>
      <c r="C63" s="25">
        <f>2*COUNTIF(АНКЕТА!C67, "да")</f>
        <v>0</v>
      </c>
    </row>
    <row r="64" spans="1:3" ht="27.6" x14ac:dyDescent="0.3">
      <c r="A64" s="8" t="s">
        <v>181</v>
      </c>
      <c r="B64" s="9" t="s">
        <v>58</v>
      </c>
      <c r="C64" s="25">
        <f>2*COUNTIF(АНКЕТА!C68, "да")</f>
        <v>0</v>
      </c>
    </row>
    <row r="65" spans="1:3" ht="27.6" x14ac:dyDescent="0.3">
      <c r="A65" s="14" t="s">
        <v>148</v>
      </c>
      <c r="B65" s="15" t="s">
        <v>59</v>
      </c>
      <c r="C65" s="16">
        <f>SUM(C66:C70)</f>
        <v>0</v>
      </c>
    </row>
    <row r="66" spans="1:3" ht="21" x14ac:dyDescent="0.3">
      <c r="A66" s="8" t="s">
        <v>182</v>
      </c>
      <c r="B66" s="9" t="s">
        <v>60</v>
      </c>
      <c r="C66" s="25">
        <f>2*COUNTIF(АНКЕТА!C70, "да")</f>
        <v>0</v>
      </c>
    </row>
    <row r="67" spans="1:3" ht="21" x14ac:dyDescent="0.3">
      <c r="A67" s="8" t="s">
        <v>183</v>
      </c>
      <c r="B67" s="9" t="s">
        <v>61</v>
      </c>
      <c r="C67" s="25">
        <f>2*COUNTIF(АНКЕТА!C71, "да")</f>
        <v>0</v>
      </c>
    </row>
    <row r="68" spans="1:3" ht="21" x14ac:dyDescent="0.3">
      <c r="A68" s="8" t="s">
        <v>184</v>
      </c>
      <c r="B68" s="9" t="s">
        <v>62</v>
      </c>
      <c r="C68" s="25">
        <f>2*COUNTIF(АНКЕТА!C72, "да")</f>
        <v>0</v>
      </c>
    </row>
    <row r="69" spans="1:3" ht="21" x14ac:dyDescent="0.3">
      <c r="A69" s="8" t="s">
        <v>185</v>
      </c>
      <c r="B69" s="9" t="s">
        <v>63</v>
      </c>
      <c r="C69" s="25">
        <f>2*COUNTIF(АНКЕТА!C73, "да")</f>
        <v>0</v>
      </c>
    </row>
    <row r="70" spans="1:3" ht="21" x14ac:dyDescent="0.3">
      <c r="A70" s="8" t="s">
        <v>186</v>
      </c>
      <c r="B70" s="9" t="s">
        <v>64</v>
      </c>
      <c r="C70" s="25">
        <f>2*COUNTIF(АНКЕТА!C74, "да")</f>
        <v>0</v>
      </c>
    </row>
    <row r="71" spans="1:3" ht="27.6" x14ac:dyDescent="0.3">
      <c r="A71" s="14" t="s">
        <v>149</v>
      </c>
      <c r="B71" s="15" t="s">
        <v>65</v>
      </c>
      <c r="C71" s="16">
        <f>SUM(C72:C76)</f>
        <v>0</v>
      </c>
    </row>
    <row r="72" spans="1:3" ht="27.6" x14ac:dyDescent="0.3">
      <c r="A72" s="8" t="s">
        <v>187</v>
      </c>
      <c r="B72" s="9" t="s">
        <v>66</v>
      </c>
      <c r="C72" s="25">
        <f>2*COUNTIF(АНКЕТА!C76, "да")</f>
        <v>0</v>
      </c>
    </row>
    <row r="73" spans="1:3" ht="27.6" x14ac:dyDescent="0.3">
      <c r="A73" s="8" t="s">
        <v>188</v>
      </c>
      <c r="B73" s="9" t="s">
        <v>67</v>
      </c>
      <c r="C73" s="25">
        <f>2*COUNTIF(АНКЕТА!C77, "да")</f>
        <v>0</v>
      </c>
    </row>
    <row r="74" spans="1:3" ht="27.6" x14ac:dyDescent="0.3">
      <c r="A74" s="8" t="s">
        <v>189</v>
      </c>
      <c r="B74" s="9" t="s">
        <v>68</v>
      </c>
      <c r="C74" s="25">
        <f>2*COUNTIF(АНКЕТА!C78, "да")</f>
        <v>0</v>
      </c>
    </row>
    <row r="75" spans="1:3" ht="21" x14ac:dyDescent="0.3">
      <c r="A75" s="8" t="s">
        <v>190</v>
      </c>
      <c r="B75" s="9" t="s">
        <v>69</v>
      </c>
      <c r="C75" s="25">
        <f>2*COUNTIF(АНКЕТА!C79, "да")</f>
        <v>0</v>
      </c>
    </row>
    <row r="76" spans="1:3" ht="27.6" x14ac:dyDescent="0.3">
      <c r="A76" s="8" t="s">
        <v>191</v>
      </c>
      <c r="B76" s="9" t="s">
        <v>70</v>
      </c>
      <c r="C76" s="25">
        <f>2*COUNTIF(АНКЕТА!C80, "да")</f>
        <v>0</v>
      </c>
    </row>
    <row r="77" spans="1:3" ht="20.399999999999999" x14ac:dyDescent="0.3">
      <c r="A77" s="10">
        <v>5</v>
      </c>
      <c r="B77" s="12" t="s">
        <v>71</v>
      </c>
      <c r="C77" s="11" t="e">
        <f>AVERAGE(C78:C87)</f>
        <v>#DIV/0!</v>
      </c>
    </row>
    <row r="78" spans="1:3" ht="27.6" x14ac:dyDescent="0.3">
      <c r="A78" s="17" t="s">
        <v>130</v>
      </c>
      <c r="B78" s="18" t="s">
        <v>72</v>
      </c>
      <c r="C78" s="19" t="e">
        <f>(АНКЕТА!C83*100)/АНКЕТА!C$82</f>
        <v>#DIV/0!</v>
      </c>
    </row>
    <row r="79" spans="1:3" ht="41.4" x14ac:dyDescent="0.3">
      <c r="A79" s="17" t="s">
        <v>131</v>
      </c>
      <c r="B79" s="18" t="s">
        <v>75</v>
      </c>
      <c r="C79" s="19" t="e">
        <f>(АНКЕТА!C84*100)/АНКЕТА!C$82</f>
        <v>#DIV/0!</v>
      </c>
    </row>
    <row r="80" spans="1:3" ht="41.4" x14ac:dyDescent="0.3">
      <c r="A80" s="17" t="s">
        <v>132</v>
      </c>
      <c r="B80" s="18" t="s">
        <v>77</v>
      </c>
      <c r="C80" s="19" t="e">
        <f>(АНКЕТА!C85*100)/АНКЕТА!C$82</f>
        <v>#DIV/0!</v>
      </c>
    </row>
    <row r="81" spans="1:3" ht="27.6" x14ac:dyDescent="0.3">
      <c r="A81" s="17" t="s">
        <v>133</v>
      </c>
      <c r="B81" s="18" t="s">
        <v>79</v>
      </c>
      <c r="C81" s="19" t="e">
        <f>(АНКЕТА!C86*100)/АНКЕТА!C$82</f>
        <v>#DIV/0!</v>
      </c>
    </row>
    <row r="82" spans="1:3" ht="27.6" x14ac:dyDescent="0.3">
      <c r="A82" s="17" t="s">
        <v>134</v>
      </c>
      <c r="B82" s="18" t="s">
        <v>81</v>
      </c>
      <c r="C82" s="19" t="e">
        <f>(АНКЕТА!C87*100)/АНКЕТА!C$82</f>
        <v>#DIV/0!</v>
      </c>
    </row>
    <row r="83" spans="1:3" ht="41.4" x14ac:dyDescent="0.3">
      <c r="A83" s="17" t="s">
        <v>135</v>
      </c>
      <c r="B83" s="18" t="s">
        <v>83</v>
      </c>
      <c r="C83" s="19" t="e">
        <f>(АНКЕТА!C88*100)/АНКЕТА!C$82</f>
        <v>#DIV/0!</v>
      </c>
    </row>
    <row r="84" spans="1:3" ht="27.6" x14ac:dyDescent="0.3">
      <c r="A84" s="17" t="s">
        <v>136</v>
      </c>
      <c r="B84" s="18" t="s">
        <v>85</v>
      </c>
      <c r="C84" s="19" t="e">
        <f>(АНКЕТА!C89*100)/АНКЕТА!C$82</f>
        <v>#DIV/0!</v>
      </c>
    </row>
    <row r="85" spans="1:3" ht="41.4" x14ac:dyDescent="0.3">
      <c r="A85" s="17" t="s">
        <v>137</v>
      </c>
      <c r="B85" s="18" t="s">
        <v>87</v>
      </c>
      <c r="C85" s="19" t="e">
        <f>(АНКЕТА!C90*100)/АНКЕТА!C$82</f>
        <v>#DIV/0!</v>
      </c>
    </row>
    <row r="86" spans="1:3" ht="41.4" x14ac:dyDescent="0.3">
      <c r="A86" s="17" t="s">
        <v>138</v>
      </c>
      <c r="B86" s="18" t="s">
        <v>88</v>
      </c>
      <c r="C86" s="19" t="e">
        <f>(АНКЕТА!C92*100)/АНКЕТА!C91</f>
        <v>#DIV/0!</v>
      </c>
    </row>
    <row r="87" spans="1:3" ht="41.4" x14ac:dyDescent="0.3">
      <c r="A87" s="17" t="s">
        <v>139</v>
      </c>
      <c r="B87" s="18" t="s">
        <v>90</v>
      </c>
      <c r="C87" s="19" t="e">
        <f>(АНКЕТА!C93*100)/АНКЕТА!C$82</f>
        <v>#DIV/0!</v>
      </c>
    </row>
    <row r="88" spans="1:3" ht="27.6" x14ac:dyDescent="0.3">
      <c r="A88" s="20">
        <v>6</v>
      </c>
      <c r="B88" s="21" t="s">
        <v>92</v>
      </c>
      <c r="C88" s="11" t="e">
        <f>AVERAGE(C89:C98)</f>
        <v>#DIV/0!</v>
      </c>
    </row>
    <row r="89" spans="1:3" ht="41.4" x14ac:dyDescent="0.3">
      <c r="A89" s="17" t="s">
        <v>118</v>
      </c>
      <c r="B89" s="4" t="s">
        <v>216</v>
      </c>
      <c r="C89" s="19" t="e">
        <f>(АНКЕТА!C97*100)/АНКЕТА!C96</f>
        <v>#DIV/0!</v>
      </c>
    </row>
    <row r="90" spans="1:3" ht="27.6" x14ac:dyDescent="0.3">
      <c r="A90" s="17" t="s">
        <v>119</v>
      </c>
      <c r="B90" s="18" t="s">
        <v>94</v>
      </c>
      <c r="C90" s="19" t="e">
        <f>(АНКЕТА!C98*100)/АНКЕТА!C$95</f>
        <v>#DIV/0!</v>
      </c>
    </row>
    <row r="91" spans="1:3" ht="41.4" x14ac:dyDescent="0.3">
      <c r="A91" s="17" t="s">
        <v>120</v>
      </c>
      <c r="B91" s="18" t="s">
        <v>97</v>
      </c>
      <c r="C91" s="19" t="e">
        <f>(АНКЕТА!C99*100)/АНКЕТА!C$95</f>
        <v>#DIV/0!</v>
      </c>
    </row>
    <row r="92" spans="1:3" ht="28.2" customHeight="1" x14ac:dyDescent="0.3">
      <c r="A92" s="17" t="s">
        <v>121</v>
      </c>
      <c r="B92" s="18" t="s">
        <v>99</v>
      </c>
      <c r="C92" s="19" t="e">
        <f>(АНКЕТА!C100*100)/АНКЕТА!C$95</f>
        <v>#DIV/0!</v>
      </c>
    </row>
    <row r="93" spans="1:3" ht="41.4" x14ac:dyDescent="0.3">
      <c r="A93" s="17" t="s">
        <v>122</v>
      </c>
      <c r="B93" s="18" t="s">
        <v>101</v>
      </c>
      <c r="C93" s="19" t="e">
        <f>(АНКЕТА!C101*100)/АНКЕТА!C$95</f>
        <v>#DIV/0!</v>
      </c>
    </row>
    <row r="94" spans="1:3" ht="41.4" x14ac:dyDescent="0.3">
      <c r="A94" s="17" t="s">
        <v>123</v>
      </c>
      <c r="B94" s="18" t="s">
        <v>103</v>
      </c>
      <c r="C94" s="19" t="e">
        <f>(АНКЕТА!C102*100)/АНКЕТА!C$95</f>
        <v>#DIV/0!</v>
      </c>
    </row>
    <row r="95" spans="1:3" ht="27.6" x14ac:dyDescent="0.3">
      <c r="A95" s="17" t="s">
        <v>124</v>
      </c>
      <c r="B95" s="18" t="s">
        <v>105</v>
      </c>
      <c r="C95" s="19" t="e">
        <f>(АНКЕТА!C103*100)/АНКЕТА!C$95</f>
        <v>#DIV/0!</v>
      </c>
    </row>
    <row r="96" spans="1:3" ht="41.4" x14ac:dyDescent="0.3">
      <c r="A96" s="17" t="s">
        <v>125</v>
      </c>
      <c r="B96" s="18" t="s">
        <v>107</v>
      </c>
      <c r="C96" s="19" t="e">
        <f>(АНКЕТА!C104*100)/АНКЕТА!C$95</f>
        <v>#DIV/0!</v>
      </c>
    </row>
    <row r="97" spans="1:3" ht="27.6" x14ac:dyDescent="0.3">
      <c r="A97" s="17" t="s">
        <v>126</v>
      </c>
      <c r="B97" s="18" t="s">
        <v>109</v>
      </c>
      <c r="C97" s="19" t="e">
        <f>(АНКЕТА!C105*100)/АНКЕТА!C$95</f>
        <v>#DIV/0!</v>
      </c>
    </row>
    <row r="98" spans="1:3" ht="27.6" x14ac:dyDescent="0.3">
      <c r="A98" s="17" t="s">
        <v>127</v>
      </c>
      <c r="B98" s="4" t="s">
        <v>227</v>
      </c>
      <c r="C98" s="19" t="e">
        <f>(АНКЕТА!C106*100)/АНКЕТА!C$96</f>
        <v>#DIV/0!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5" sqref="D5"/>
    </sheetView>
  </sheetViews>
  <sheetFormatPr defaultRowHeight="14.4" x14ac:dyDescent="0.3"/>
  <sheetData>
    <row r="1" spans="1:2" ht="17.399999999999999" x14ac:dyDescent="0.3">
      <c r="A1" s="36" t="s">
        <v>111</v>
      </c>
      <c r="B1" s="36" t="s">
        <v>112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АНКЕТА</vt:lpstr>
      <vt:lpstr>Лист2</vt:lpstr>
      <vt:lpstr>Лист3</vt:lpstr>
      <vt:lpstr>выбор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Колыхматов</dc:creator>
  <cp:lastModifiedBy>Владимир Колыхматов</cp:lastModifiedBy>
  <cp:lastPrinted>2016-03-15T07:20:26Z</cp:lastPrinted>
  <dcterms:created xsi:type="dcterms:W3CDTF">2016-03-15T07:19:54Z</dcterms:created>
  <dcterms:modified xsi:type="dcterms:W3CDTF">2016-04-18T10:28:28Z</dcterms:modified>
</cp:coreProperties>
</file>