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912" activeTab="1"/>
  </bookViews>
  <sheets>
    <sheet name="Лист1" sheetId="1" r:id="rId1"/>
    <sheet name="Лист3" sheetId="2" r:id="rId2"/>
  </sheets>
  <definedNames>
    <definedName name="_xlnm.Print_Titles" localSheetId="1">'Лист3'!$8:$12</definedName>
    <definedName name="_xlnm.Print_Area" localSheetId="1">'Лист3'!$A$1:$L$87</definedName>
  </definedNames>
  <calcPr fullCalcOnLoad="1"/>
</workbook>
</file>

<file path=xl/sharedStrings.xml><?xml version="1.0" encoding="utf-8"?>
<sst xmlns="http://schemas.openxmlformats.org/spreadsheetml/2006/main" count="455" uniqueCount="389">
  <si>
    <r>
      <t>Основное мероприятие 1.11.</t>
    </r>
    <r>
      <rPr>
        <sz val="9"/>
        <rFont val="Times New Roman"/>
        <family val="1"/>
      </rPr>
      <t xml:space="preserve">  Меры социальной поддержки многодетных семей по оплате жилья и коммунальных услуг</t>
    </r>
  </si>
  <si>
    <r>
      <t>Основное мероприятие 1.12.</t>
    </r>
    <r>
      <rPr>
        <sz val="9"/>
        <rFont val="Times New Roman"/>
        <family val="1"/>
      </rPr>
      <t xml:space="preserve"> Меры социальной поддержки многодетных семей по предоставлению ежегодной денежной компенсации</t>
    </r>
  </si>
  <si>
    <r>
      <t xml:space="preserve">Основное мероприятие 1.13. </t>
    </r>
    <r>
      <rPr>
        <sz val="9"/>
        <rFont val="Times New Roman"/>
        <family val="1"/>
      </rPr>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РФ</t>
    </r>
  </si>
  <si>
    <r>
      <t xml:space="preserve">Основное мероприятие 1.14. </t>
    </r>
    <r>
      <rPr>
        <sz val="9"/>
        <rFont val="Times New Roman"/>
        <family val="1"/>
      </rPr>
      <t>Выплата социального пособия и возмещение расходов на погребение</t>
    </r>
  </si>
  <si>
    <r>
      <t xml:space="preserve">Основное мероприятие 1.15. </t>
    </r>
    <r>
      <rPr>
        <sz val="9"/>
        <rFont val="Times New Roman"/>
        <family val="1"/>
      </rPr>
      <t>Предоставление гражданам субсидий на оплату жилого помещения и коммунальных услуг</t>
    </r>
  </si>
  <si>
    <r>
      <t xml:space="preserve">Основное мероприятие 1.16. </t>
    </r>
    <r>
      <rPr>
        <sz val="9"/>
        <rFont val="Times New Roman"/>
        <family val="1"/>
      </rPr>
      <t>Меры социальной поддержки лиц, удостоенных звания "Ветеран труда Ленинградской области"</t>
    </r>
  </si>
  <si>
    <r>
      <t xml:space="preserve">Основное мероприятие 1.17. </t>
    </r>
    <r>
      <rPr>
        <sz val="9"/>
        <rFont val="Times New Roman"/>
        <family val="1"/>
      </rPr>
      <t>Меры социальной поддержки по предоставлению ежемесячной компенсации на полноценное питание беременным женщинам, кормящим матерям, а также детям в возрасте до трех лет</t>
    </r>
  </si>
  <si>
    <r>
      <t>Основное мероприятие 1.18</t>
    </r>
    <r>
      <rPr>
        <sz val="9"/>
        <rFont val="Times New Roman"/>
        <family val="1"/>
      </rPr>
      <t xml:space="preserve">. Меры социальной поддержки инвалидов, получивших транспортные средства бесплатно или приобретших их на льготных условиях, инвалидов войны 1 и 2 групп, приобретших транспортные средства за полную стоимость, инвалидов вследствии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r>
  </si>
  <si>
    <r>
      <t>Основное мероприятие 1.19.</t>
    </r>
    <r>
      <rPr>
        <sz val="9"/>
        <rFont val="Times New Roman"/>
        <family val="1"/>
      </rPr>
      <t xml:space="preserve"> Меры социальной поддержки многодетных семей по предоставлению материнского капитала на третьего ребенка и последующихо детей</t>
    </r>
  </si>
  <si>
    <r>
      <t xml:space="preserve">Основное мероприятие 1.20. </t>
    </r>
    <r>
      <rPr>
        <sz val="9"/>
        <rFont val="Times New Roman"/>
        <family val="1"/>
      </rPr>
      <t>Предоставление ежемесячной денежной выплаты семьям в случае рождения третьего ребенка и последующих детей</t>
    </r>
  </si>
  <si>
    <r>
      <t>Основное мероприятие 1.21.</t>
    </r>
    <r>
      <rPr>
        <sz val="9"/>
        <rFont val="Times New Roman"/>
        <family val="1"/>
      </rPr>
      <t xml:space="preserve"> Вознаграждение, причитающиеся приемному родителю</t>
    </r>
  </si>
  <si>
    <t>Выплата предоставлена по январь 2015 года в полном объеме.</t>
  </si>
  <si>
    <t>Государственная социальная помощь предоставлена 1217 гражданам на основании принятых заявлений.</t>
  </si>
  <si>
    <t>Единовременна выплата предоставлена 83 парам - лицам состоящим в браке 50 лет (77 пар) и 60 лет (6 пар).</t>
  </si>
  <si>
    <t>Компенсация выплачена по январь 2015 года в полном объеме.</t>
  </si>
  <si>
    <t>Компенсация выплачена по декабрь 2014 года в полном объеме.</t>
  </si>
  <si>
    <t>Ежегодная денежная выплата предоставлена 454 детям из многодетных семей.</t>
  </si>
  <si>
    <t>Субсидии на оплату жилого помещения и коммунальных услуг предоставлены гражданам по декабрь 2014 года в полном объеме.</t>
  </si>
  <si>
    <t>Заместитель главы - председатель комитета финансов</t>
  </si>
  <si>
    <t>Получили выплату компенсации  за 2014 год 9 человек, в том числе 1 человек  - доплата за 2013 год (согласно поступившему распоряжению).</t>
  </si>
  <si>
    <t>Материнский капитал выплачен 25 гражданам на основании принятых заявлений (в полном объеме в размере 105 000 руб. материнский капитал получили 13 человек, частично использовали средства - 12 человек).</t>
  </si>
  <si>
    <t>Выплата предоставлена по декабрь 2014 года в полном объеме.</t>
  </si>
  <si>
    <t>Выплата предоставлена по ноябрь 2014 года в полном объеме, за декабрь выплачено 85% пособия всем получателям.</t>
  </si>
  <si>
    <t>Вознаграждение приемным родителям выплачено по декабрь 2014 года в полном объеме.</t>
  </si>
  <si>
    <t xml:space="preserve">Ежемесячная денежная выплата на содержание детей-сирот и детей, оставшихся без попечения родителей, произведена по декабрь 2014 года в полном объеме </t>
  </si>
  <si>
    <t xml:space="preserve">Ежемесячная денежная выплата на обеспечение бесплатного проезда детей-сирот и детей, оставшихся без попечения родителей, произведена по декабрь 2014 года в полном объеме </t>
  </si>
  <si>
    <t xml:space="preserve">Выплата единовременного пособия при передаче ребенка на воспитание в семью произведена 27 гражданам на 30 детей. </t>
  </si>
  <si>
    <t>Перевозчикам, оказывающим услуги по перевозке детей из многодетных семей, возмещены затраты за декабрь 2013 года и с января 2014 года по ноябрь 2014 года.</t>
  </si>
  <si>
    <t>Меры социальной поддержки в части изготовления и ремонта зубных протезов предоставлены 340 гражданам.</t>
  </si>
  <si>
    <t>Произведен текущий ремонт четырех квартир.</t>
  </si>
  <si>
    <t xml:space="preserve">СОГЛАСОВАНО:  </t>
  </si>
  <si>
    <t xml:space="preserve">С.А. Суворова </t>
  </si>
  <si>
    <t>Меры социальной поддержки  предоставлены 38 гражданам, относящимся к категории детей-сирот, детей, оставшихся без попечения родителей, и лиц из их числа.</t>
  </si>
  <si>
    <t>Приобретено 27 однокомнатных благоустроенных квартир для детей-сирот, детей, оставшихся без попечения родителей, и лиц из их числа.</t>
  </si>
  <si>
    <t>Предоставлено арендуемое жилое помещение одному гражданину, относящемуся к категории лиц из числа детей-сирот и детей, оставшихся без попечения родителей, на период до обеспечения его жилым помещением специализированного жилого фонда</t>
  </si>
  <si>
    <t xml:space="preserve">Подготовка 43 граждан, желающих принять на воспитание в свою семью ребенка, оставшегося без попечения родителей </t>
  </si>
  <si>
    <r>
      <t>Основное мероприятие 1.22.</t>
    </r>
    <r>
      <rPr>
        <sz val="9"/>
        <rFont val="Times New Roman"/>
        <family val="1"/>
      </rPr>
      <t xml:space="preserve"> Содержание детей-сирот и детей, оставшихся без попечения родителей, в семьях опекунов (попечителей) и приемных семьях</t>
    </r>
  </si>
  <si>
    <r>
      <t xml:space="preserve">Основное мероприятие 1.23. </t>
    </r>
    <r>
      <rPr>
        <sz val="9"/>
        <rFont val="Times New Roman"/>
        <family val="1"/>
      </rPr>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r>
  </si>
  <si>
    <r>
      <t>Основное мероприятие 1.24.</t>
    </r>
    <r>
      <rPr>
        <sz val="9"/>
        <rFont val="Times New Roman"/>
        <family val="1"/>
      </rPr>
      <t xml:space="preserve"> Назначение и выплата единовременного пособия при передаче ребенка на воспитание в семью (усыновлении (удочерении), установлении опеки (попечительства), передаче на воспитание в приемную семью детей, оставшихся без попечения родителей)</t>
    </r>
  </si>
  <si>
    <r>
      <t>Основное мероприятие 1.25.</t>
    </r>
    <r>
      <rPr>
        <sz val="9"/>
        <rFont val="Times New Roman"/>
        <family val="1"/>
      </rPr>
      <t xml:space="preserve"> Выплату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r>
  </si>
  <si>
    <r>
      <t>Основное мероприятие 1.26.</t>
    </r>
    <r>
      <rPr>
        <sz val="9"/>
        <rFont val="Times New Roman"/>
        <family val="1"/>
      </rPr>
      <t xml:space="preserve"> Выплата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r>
  </si>
  <si>
    <r>
      <t>Основное мероприятие 1.27.</t>
    </r>
    <r>
      <rPr>
        <sz val="9"/>
        <rFont val="Times New Roman"/>
        <family val="1"/>
      </rPr>
      <t xml:space="preserve"> Меры социальной поддержки многодетных семей по предоставлению бесплатного проезда детям</t>
    </r>
  </si>
  <si>
    <r>
      <t>Основное мероприятие 1.28.</t>
    </r>
    <r>
      <rPr>
        <sz val="9"/>
        <rFont val="Times New Roman"/>
        <family val="1"/>
      </rPr>
      <t xml:space="preserve"> Предоставление мер социальной поддержки в части изготовления и ремонта зубных протезов отдельным категориям граждан, проживающим в Ленинградкой области</t>
    </r>
  </si>
  <si>
    <r>
      <t>Основное мероприятие 1.29.</t>
    </r>
    <r>
      <rPr>
        <sz val="9"/>
        <rFont val="Times New Roman"/>
        <family val="1"/>
      </rPr>
      <t xml:space="preserve"> 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r>
  </si>
  <si>
    <t>6. Программа   «Развитие сферы культуры в Тихвинском районе на 2014-2016  годы»</t>
  </si>
  <si>
    <t>7. Программа   «Молодежь Тихвинского района на 2014-2016 годы»</t>
  </si>
  <si>
    <r>
      <t xml:space="preserve">1. Подпрограмма </t>
    </r>
    <r>
      <rPr>
        <sz val="10"/>
        <color indexed="8"/>
        <rFont val="Times New Roman"/>
        <family val="1"/>
      </rPr>
      <t>"Развитие дошкольного  образования"</t>
    </r>
  </si>
  <si>
    <r>
      <t>2.Подпрограмма</t>
    </r>
    <r>
      <rPr>
        <sz val="10"/>
        <color indexed="8"/>
        <rFont val="Times New Roman"/>
        <family val="1"/>
      </rPr>
      <t xml:space="preserve"> "Развитие общего образования"</t>
    </r>
  </si>
  <si>
    <r>
      <t>3. Подпрограмма</t>
    </r>
    <r>
      <rPr>
        <sz val="10"/>
        <color indexed="8"/>
        <rFont val="Times New Roman"/>
        <family val="1"/>
      </rPr>
      <t xml:space="preserve"> "Развитие дополнительного образования"</t>
    </r>
  </si>
  <si>
    <t>11.Программа "Создание условий для оказания медицинской помощи населению Тихвинского района</t>
  </si>
  <si>
    <t>Улучшение жилищных условий медицинских работников, привлекаемых для работы в Тихвинском районе</t>
  </si>
  <si>
    <t>Итого по программам ТР</t>
  </si>
  <si>
    <t>8. Программа «Развитие физической культуры и спорта в Тихвинском районе на 2014-2016 годы»</t>
  </si>
  <si>
    <t>9. Программа  «Развитие системы отдыха, оздоровления, занятости детей, подростков и молодежи на 2014-2016 годы»</t>
  </si>
  <si>
    <r>
      <t>Основное мероприятие 1.30.</t>
    </r>
    <r>
      <rPr>
        <sz val="9"/>
        <rFont val="Times New Roman"/>
        <family val="1"/>
      </rPr>
      <t xml:space="preserve">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r>
  </si>
  <si>
    <r>
      <t>Основное мероприятие 1.31.</t>
    </r>
    <r>
      <rPr>
        <sz val="9"/>
        <rFont val="Times New Roman"/>
        <family val="1"/>
      </rPr>
      <t xml:space="preserve">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t>
    </r>
  </si>
  <si>
    <r>
      <t>Основное мероприятие 1.32.</t>
    </r>
    <r>
      <rPr>
        <sz val="9"/>
        <rFont val="Times New Roman"/>
        <family val="1"/>
      </rPr>
      <t xml:space="preserve"> 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r>
  </si>
  <si>
    <r>
      <t xml:space="preserve">Основное мероприятие 2.17. </t>
    </r>
    <r>
      <rPr>
        <sz val="9"/>
        <color indexed="8"/>
        <rFont val="Times New Roman"/>
        <family val="1"/>
      </rPr>
      <t>Реализация ДЦП "Формирование доступной среды жизнедеятельности инвалидов в Ленинградской области на 2014-2015 годы" "Формирование доступной среды  в сфере "Физическая культура и спорт"</t>
    </r>
  </si>
  <si>
    <r>
      <t xml:space="preserve">Основное мероприятие 2.18. </t>
    </r>
    <r>
      <rPr>
        <sz val="9"/>
        <color indexed="8"/>
        <rFont val="Times New Roman"/>
        <family val="1"/>
      </rPr>
      <t>Софинансирование мероприятий в рамках реализации ДЦП "Формирование доступной среды жизнедеятельности инвалидов в Ленинградской области на 2014-2015 годы" "Формирование доступной среды в сфере "Физическая культура и спорт"</t>
    </r>
  </si>
  <si>
    <r>
      <t xml:space="preserve">Основное мероприятие 2.20. </t>
    </r>
    <r>
      <rPr>
        <sz val="9"/>
        <color indexed="8"/>
        <rFont val="Times New Roman"/>
        <family val="1"/>
      </rPr>
      <t>Софинансирование мероприятий в рамках реализации ДЦП "Формирование доступной среды жизнедеятельности инвалидов в Ленинградской области на 2014-2015 годы" "Формирование доступной среды в сфере "Дорожная и транспортная инфраструктура (пункты остановок общественного транспорта, пешеходные переходы, светофорные объекты и т.д.)"</t>
    </r>
  </si>
  <si>
    <r>
      <t xml:space="preserve">Основное мероприятие 2.19. </t>
    </r>
    <r>
      <rPr>
        <sz val="9"/>
        <color indexed="8"/>
        <rFont val="Times New Roman"/>
        <family val="1"/>
      </rPr>
      <t>Реализация ДЦП "Формирование доступной среды жизнедеятельности инвалидов в Ленинградской области на 2014-2015 годы" "Формирование доступной среды  в сфере "Дорожная и транспортная инфраструктура (пункты остановок общественного транспорта, пешеходные переходы, светофорные объекты и т.д.)"</t>
    </r>
  </si>
  <si>
    <t>о реализации мероприятий муниципальных программ</t>
  </si>
  <si>
    <r>
      <t>факт</t>
    </r>
    <r>
      <rPr>
        <b/>
        <sz val="11"/>
        <color indexed="8"/>
        <rFont val="Times New Roman"/>
        <family val="1"/>
      </rPr>
      <t xml:space="preserve"> за</t>
    </r>
    <r>
      <rPr>
        <b/>
        <sz val="11"/>
        <color indexed="8"/>
        <rFont val="Times New Roman"/>
        <family val="1"/>
      </rPr>
      <t xml:space="preserve"> 2014г.</t>
    </r>
  </si>
  <si>
    <t xml:space="preserve">      за 2014 года (нарастающим итогом)</t>
  </si>
  <si>
    <r>
      <t xml:space="preserve">Основное мероприятие 1.33. </t>
    </r>
    <r>
      <rPr>
        <sz val="9"/>
        <rFont val="Times New Roman"/>
        <family val="1"/>
      </rPr>
      <t>Субвенции на обеспечение жильем отдельных категорий граждан, установленных ФЗ от 12.01.1995г №5-ФЗ "О ветеранах" и от 24.11.1995 г. № 181-ФЗ "О соц. защите инвалидов в РФ" в рамках подпрог "Обеспечение жильем, оказание в содействия для приобретения жилья отд. категориям граждан, установленными федер. и обл. законодательствам" гос программы ЛО "Обеспечение качественным жильем граждан на территории ЛО"</t>
    </r>
  </si>
  <si>
    <r>
      <t xml:space="preserve">Основное мероприятие 1.34. </t>
    </r>
    <r>
      <rPr>
        <sz val="9"/>
        <rFont val="Times New Roman"/>
        <family val="1"/>
      </rPr>
      <t>Субвенции на обеспечение жильем отдельных категорий граждан, установленных ФЗ от 12.01.1995г №5-ФЗ "О ветеранах", в соответст с Указом Президента РФ от 07.05.2008 №714 "Об обеспечении жильем ветеранов ВОВ 1941-1945 годов  в рамках подпрог "Обеспечение жильем, оказание в содействия для приобретения жилья отд. категориям граждан, установленными федер. и обл. законодательствам" гос. программы ЛО "Обеспечение качественным жильем граждан на территории ЛО"</t>
    </r>
  </si>
  <si>
    <r>
      <t xml:space="preserve">Подпрограмма II </t>
    </r>
    <r>
      <rPr>
        <b/>
        <sz val="9"/>
        <rFont val="Times New Roman"/>
        <family val="1"/>
      </rPr>
      <t>"</t>
    </r>
    <r>
      <rPr>
        <sz val="9"/>
        <rFont val="Times New Roman"/>
        <family val="1"/>
      </rPr>
      <t xml:space="preserve">Профилактика социальной исключенности </t>
    </r>
  </si>
  <si>
    <r>
      <t xml:space="preserve">Основное мероприятие 2.1. </t>
    </r>
    <r>
      <rPr>
        <sz val="9"/>
        <rFont val="Times New Roman"/>
        <family val="1"/>
      </rPr>
      <t>Создание условий для исключения социальной разобщенности граждан</t>
    </r>
  </si>
  <si>
    <r>
      <t xml:space="preserve">Основное мероприятие 2.2. </t>
    </r>
    <r>
      <rPr>
        <sz val="9"/>
        <rFont val="Times New Roman"/>
        <family val="1"/>
      </rPr>
      <t xml:space="preserve">Поддержка социально-ориентированных организаций </t>
    </r>
  </si>
  <si>
    <r>
      <t xml:space="preserve">Основное мероприятие 2.3. </t>
    </r>
    <r>
      <rPr>
        <sz val="9"/>
        <rFont val="Times New Roman"/>
        <family val="1"/>
      </rPr>
      <t>Оказание финансовой помощи общественным организациям ветеранов войны, труда, Вооруженных сил, правоохранительных органов, жителям блокадного Ленинграда и бывших малолетних узников фашитских лагерей</t>
    </r>
  </si>
  <si>
    <r>
      <t xml:space="preserve">Основное мероприятие 2.4. </t>
    </r>
    <r>
      <rPr>
        <sz val="9"/>
        <rFont val="Times New Roman"/>
        <family val="1"/>
      </rPr>
      <t>Выплата пенсий за выслугу лет и доплат к пенсии муниципальным служащим</t>
    </r>
  </si>
  <si>
    <r>
      <t xml:space="preserve">Основное мероприятие 2.5. </t>
    </r>
    <r>
      <rPr>
        <sz val="9"/>
        <rFont val="Times New Roman"/>
        <family val="1"/>
      </rPr>
      <t>Предоставление социального обслуживания населения</t>
    </r>
  </si>
  <si>
    <r>
      <t xml:space="preserve">Основное мероприятие 2.6. </t>
    </r>
    <r>
      <rPr>
        <sz val="9"/>
        <rFont val="Times New Roman"/>
        <family val="1"/>
      </rPr>
      <t>Социальное обслуживание ветеранов и инвалидов в специализированном жилом доме</t>
    </r>
  </si>
  <si>
    <r>
      <t xml:space="preserve">Основное мероприятие 2.7.  </t>
    </r>
    <r>
      <rPr>
        <sz val="9"/>
        <rFont val="Times New Roman"/>
        <family val="1"/>
      </rPr>
      <t>Помощь на койках сестринского ухода на базе Шугозерской участковой больницы-структурного подразделения МУЗ "Тихвинская ЦРБ"</t>
    </r>
  </si>
  <si>
    <r>
      <t xml:space="preserve">Основное мероприятие 2.8.  </t>
    </r>
    <r>
      <rPr>
        <sz val="9"/>
        <rFont val="Times New Roman"/>
        <family val="1"/>
      </rPr>
      <t>Подготовка граждан, желающих принять на воспитание в свою семью ребенка, оставшегося без попечения родителей</t>
    </r>
  </si>
  <si>
    <r>
      <t xml:space="preserve">Основное мероприятие 2.9. </t>
    </r>
    <r>
      <rPr>
        <sz val="9"/>
        <rFont val="Times New Roman"/>
        <family val="1"/>
      </rPr>
      <t>Реализация ДЦП "Улучшение качества жизни детей - инвалидов и детей с ограниченными возможностями в Ленинградской области"</t>
    </r>
  </si>
  <si>
    <r>
      <t xml:space="preserve">Основное мероприятие 2.10. </t>
    </r>
    <r>
      <rPr>
        <sz val="9"/>
        <rFont val="Times New Roman"/>
        <family val="1"/>
      </rPr>
      <t>Софинансирование ДЦП "Улучшение качества жизни детей - инвалидов и детей с ограниченными возможностями в Ленинградской области"</t>
    </r>
  </si>
  <si>
    <t xml:space="preserve">Социальный патронаж 89 человек (105 выходов)  </t>
  </si>
  <si>
    <r>
      <t xml:space="preserve">Основное мероприятие 2.11. </t>
    </r>
    <r>
      <rPr>
        <sz val="9"/>
        <color indexed="8"/>
        <rFont val="Times New Roman"/>
        <family val="1"/>
      </rPr>
      <t>Реализация ДЦП "Формирование доступной среды жизнедеятельности инвалидов в Ленинградской области на 2014-2015 годы в сфере "Социальная защита населения"</t>
    </r>
  </si>
  <si>
    <r>
      <t xml:space="preserve">Основное мероприятие 2.12. </t>
    </r>
    <r>
      <rPr>
        <sz val="9"/>
        <color indexed="8"/>
        <rFont val="Times New Roman"/>
        <family val="1"/>
      </rPr>
      <t>Софинансирование мероприятий в рамках реализации ДЦП "Формирование доступной среды жизнедеятельности инвалидов в Ленинградской области на 2014-2015 годы в сфере "Социальная защита населения"</t>
    </r>
  </si>
  <si>
    <r>
      <t xml:space="preserve">Основное мероприятие 2.13. </t>
    </r>
    <r>
      <rPr>
        <sz val="9"/>
        <color indexed="8"/>
        <rFont val="Times New Roman"/>
        <family val="1"/>
      </rPr>
      <t>Реализация ДЦП "Формирование доступной среды жизнедеятельности инвалидов в Ленинградской области на 2014-2015 годы в сфере "Образования"</t>
    </r>
  </si>
  <si>
    <r>
      <t xml:space="preserve">Основное мероприятие 2.14. </t>
    </r>
    <r>
      <rPr>
        <sz val="9"/>
        <color indexed="8"/>
        <rFont val="Times New Roman"/>
        <family val="1"/>
      </rPr>
      <t>Софинансирование мероприятий в рамках реализации ДЦП "Формирование доступной среды жизнедеятельности инвалидов в Ленинградской области на 2014-2015 годы в сфере "Образования"</t>
    </r>
  </si>
  <si>
    <t>Помощь на койках сестринского ухода на базе ГБУ З ЛО ""Тихвинская межрайонная больница" 6 гражданам, нуждающимся в постоянном постороннем уходе</t>
  </si>
  <si>
    <r>
      <t>Основное мероприятие 2.15.</t>
    </r>
    <r>
      <rPr>
        <sz val="9"/>
        <color indexed="8"/>
        <rFont val="Times New Roman"/>
        <family val="1"/>
      </rPr>
      <t xml:space="preserve"> Субсидии бюджета МО на реализацию ДЦП "Формирование доступной среды жизнедеятельности инвалидов в Ленинградской области на 2014-2015 годы в сфере "Образование"</t>
    </r>
  </si>
  <si>
    <r>
      <t>Основное мероприятие 2.16.</t>
    </r>
    <r>
      <rPr>
        <sz val="9"/>
        <color indexed="8"/>
        <rFont val="Times New Roman"/>
        <family val="1"/>
      </rPr>
      <t xml:space="preserve"> Софинансирование мероприятий в рамках реализации ДЦП "Формирование доступной среды жизнедеятельности инвалидов в Ленинградской области на 2014-2015 годы в сфере "Образование"</t>
    </r>
  </si>
  <si>
    <r>
      <t xml:space="preserve">Основное мероприятие 2.21. </t>
    </r>
    <r>
      <rPr>
        <sz val="9"/>
        <color indexed="8"/>
        <rFont val="Times New Roman"/>
        <family val="1"/>
      </rPr>
      <t>Реализация ДЦП "Формирование доступной среды жизнедеятельности инвалидов в Ленинградской области на 2014-2015 годы в проведении обследования и паспортизация объектов социальной инфраструктуры и услуг в приоритетных сферах жизнедеятельности инвалиидов, формирование и обновление карт доступности</t>
    </r>
  </si>
  <si>
    <r>
      <t xml:space="preserve">Основное мероприятие 2.22. </t>
    </r>
    <r>
      <rPr>
        <sz val="9"/>
        <color indexed="8"/>
        <rFont val="Times New Roman"/>
        <family val="1"/>
      </rPr>
      <t>Софинансирование мероприятий в рамках реализации ДЦП"Формирование доступной среды жизнедеятельности инвалидов в Ленинградской области на 2014-2015 годы в проведении обследования и паспортизация объектов социальной инфраструктуры и услуг в приоритетных сферах жизнедеятельности инвалиидов, формирование и обновление карт доступности</t>
    </r>
  </si>
  <si>
    <r>
      <t xml:space="preserve">Основное меприятие 2.23. </t>
    </r>
    <r>
      <rPr>
        <sz val="9"/>
        <color indexed="8"/>
        <rFont val="Times New Roman"/>
        <family val="1"/>
      </rPr>
      <t>Укрепление материальной базы МУ "Социально-реабилитационный Центр для несовершеннолетних "Светлячок"</t>
    </r>
  </si>
  <si>
    <r>
      <t xml:space="preserve">Основное мероприятие 2.24. </t>
    </r>
    <r>
      <rPr>
        <sz val="9"/>
        <color indexed="8"/>
        <rFont val="Times New Roman"/>
        <family val="1"/>
      </rPr>
      <t>Оказание материальной помощи малообеспеченным семьям в ходе проведения месячника "Семья"</t>
    </r>
  </si>
  <si>
    <r>
      <t xml:space="preserve">Основное мероприятие 2.26. </t>
    </r>
    <r>
      <rPr>
        <sz val="9"/>
        <color indexed="8"/>
        <rFont val="Times New Roman"/>
        <family val="1"/>
      </rPr>
      <t>Формирование доступной среды жизнедеятельности для инвалидов в Ленинградской области</t>
    </r>
  </si>
  <si>
    <r>
      <t xml:space="preserve">Основное мероприятие 2.25. </t>
    </r>
    <r>
      <rPr>
        <sz val="9"/>
        <color indexed="8"/>
        <rFont val="Times New Roman"/>
        <family val="1"/>
      </rPr>
      <t>Социальная поддержка граждан пожилого возраста и инвалидов в ЛО</t>
    </r>
  </si>
  <si>
    <t>Итого по программе:</t>
  </si>
  <si>
    <t>ОТЧЕТ</t>
  </si>
  <si>
    <t>Наименование подпрограммы(при ее наличии), основного мероприятия</t>
  </si>
  <si>
    <t>Объем финансирования</t>
  </si>
  <si>
    <t>Проведенные основные мероприятия</t>
  </si>
  <si>
    <r>
      <t>план</t>
    </r>
    <r>
      <rPr>
        <b/>
        <sz val="11"/>
        <color indexed="8"/>
        <rFont val="Times New Roman"/>
        <family val="1"/>
      </rPr>
      <t xml:space="preserve"> на ____</t>
    </r>
    <r>
      <rPr>
        <b/>
        <u val="single"/>
        <sz val="11"/>
        <color indexed="8"/>
        <rFont val="Times New Roman"/>
        <family val="1"/>
      </rPr>
      <t>2014</t>
    </r>
    <r>
      <rPr>
        <b/>
        <sz val="11"/>
        <color indexed="8"/>
        <rFont val="Times New Roman"/>
        <family val="1"/>
      </rPr>
      <t>____ год</t>
    </r>
    <r>
      <rPr>
        <sz val="11"/>
        <color indexed="8"/>
        <rFont val="Times New Roman"/>
        <family val="1"/>
      </rPr>
      <t xml:space="preserve"> </t>
    </r>
  </si>
  <si>
    <r>
      <t>Всего</t>
    </r>
    <r>
      <rPr>
        <sz val="12"/>
        <color indexed="8"/>
        <rFont val="Times New Roman"/>
        <family val="1"/>
      </rPr>
      <t xml:space="preserve"> </t>
    </r>
  </si>
  <si>
    <r>
      <t>В том числе:</t>
    </r>
    <r>
      <rPr>
        <sz val="12"/>
        <color indexed="8"/>
        <rFont val="Times New Roman"/>
        <family val="1"/>
      </rPr>
      <t xml:space="preserve"> </t>
    </r>
  </si>
  <si>
    <t xml:space="preserve">  </t>
  </si>
  <si>
    <r>
      <t>Федерал. бюджет</t>
    </r>
    <r>
      <rPr>
        <sz val="9"/>
        <color indexed="8"/>
        <rFont val="Times New Roman"/>
        <family val="1"/>
      </rPr>
      <t xml:space="preserve"> </t>
    </r>
  </si>
  <si>
    <r>
      <t>Областн. бюджет</t>
    </r>
    <r>
      <rPr>
        <sz val="9"/>
        <color indexed="8"/>
        <rFont val="Times New Roman"/>
        <family val="1"/>
      </rPr>
      <t xml:space="preserve"> </t>
    </r>
  </si>
  <si>
    <r>
      <t>Местный бюджет</t>
    </r>
    <r>
      <rPr>
        <sz val="9"/>
        <color indexed="8"/>
        <rFont val="Times New Roman"/>
        <family val="1"/>
      </rPr>
      <t xml:space="preserve"> </t>
    </r>
  </si>
  <si>
    <r>
      <t>Прочие</t>
    </r>
    <r>
      <rPr>
        <sz val="9"/>
        <color indexed="8"/>
        <rFont val="Times New Roman"/>
        <family val="1"/>
      </rPr>
      <t xml:space="preserve"> </t>
    </r>
  </si>
  <si>
    <t>Основное мероприятие:</t>
  </si>
  <si>
    <t xml:space="preserve">Итого по программе </t>
  </si>
  <si>
    <t>1. Организация и осуществление мероприятий по работе с детьми и молодежью в тихвинском районе</t>
  </si>
  <si>
    <t xml:space="preserve"> </t>
  </si>
  <si>
    <t>2. Мероприятия, направленные на развитие гражданственности и патриотизма молодежи</t>
  </si>
  <si>
    <t>1. Организация и проведение официальных физкультурно-оздоровительных и спортивных мероприятий на территории Тихвинского района</t>
  </si>
  <si>
    <t>1. Мероприятие "Обеспечение выполнения функций бюджетными учреждениями"</t>
  </si>
  <si>
    <t>2. Мероприятие "Реализация основной образовательной программы дошкольного образования"</t>
  </si>
  <si>
    <t>3. Мероприятие "Капитальный, текущий, аварийный ремонт  учреждений дошкольного образования"</t>
  </si>
  <si>
    <t>5. Мероприятие "Пожарная безопасность учреждений общего образования"</t>
  </si>
  <si>
    <t>4. Мероприятие "Энергосбережение и повышение энергетической эффективности учреждений дошкольного образования"</t>
  </si>
  <si>
    <t>6. Мероприятие "Развитие дошкольного образования"</t>
  </si>
  <si>
    <t>7. Мероприятие "Развитие учреждений дошкольного образования Тихвинского района по приоритетным направлениям"</t>
  </si>
  <si>
    <t>8.Мероприятие "Предоставление компенсации части родительской платы за содержание ребенка в дошкольных образовательных учреждениях и муниципальных образовательных учреждениях, реализующих основную общеобразовательную программу дошкольного образования"</t>
  </si>
  <si>
    <t>9. Мероприятие "Реализация переданных полномочий по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</si>
  <si>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10. Мероприятие "Укрепление материально-технической базы учреждений дошкольного образования"</t>
  </si>
  <si>
    <t>1. Мероприятие "Обеспечение деятельности мунципальных казенных учреждений"</t>
  </si>
  <si>
    <t>3. Мероприятие "Обеспечение выполнения мунципального задания бюджетными учреждениями"</t>
  </si>
  <si>
    <t>4. Мероприятие "Реализация основных общеобразовательных программ в части финансирования расходов на оплату труда работников общеобразовательных учреждений и учебные расходы"</t>
  </si>
  <si>
    <t>5. Мероприятие "Капитальный, текущий, аварийный ремонт общеобразовательных учреждений"</t>
  </si>
  <si>
    <t>6. Мероприятие "Ежемесячное денежное вознаграждение за классное руководство", в т.ч.:</t>
  </si>
  <si>
    <t>6.1. казенные ОУ</t>
  </si>
  <si>
    <t>6.2. бюджетные ОУ</t>
  </si>
  <si>
    <t>7. Мероприятие "Обеспечение питанием в общеобрзовательных учреждениях.", в т.ч.:</t>
  </si>
  <si>
    <t>7.1. казенные ОУ</t>
  </si>
  <si>
    <t>7.2. бюджетные ОУ</t>
  </si>
  <si>
    <t>8. Мероприятие "Реализация переданных полномочий по обеспечению питания в общеобразовательных учреждениях"</t>
  </si>
  <si>
    <t>10. Мероприятие "Обеспечение развития дошкольного обрзования детей в учреждениях общего образования"</t>
  </si>
  <si>
    <t>9. Мероприятие "Предоставление компенсации части родительской платы за содержание ребенка в казенных ОУ"</t>
  </si>
  <si>
    <t>11. Мероприятие "Пожарная безопасность учреждений общего образования</t>
  </si>
  <si>
    <t>12. Мероприятие "Энергосбережение и повышение энергетической эффективности учреждений общего образования"</t>
  </si>
  <si>
    <t>13. Мероприятие "Развитие учреждений общего образования Тихвинского района по приоритетным направлениям"</t>
  </si>
  <si>
    <t>Обеспечено социальной выплатой 1 семья инвалида</t>
  </si>
  <si>
    <t>Обеспечено социальной выплатой 1 семья ветерана ВОВ</t>
  </si>
  <si>
    <t>Оказание мат. помощи 696 чел, проведение мероприятий, посвященных Международному дню семьи, Дню пожилого человекка, Дню социального работника, социального проекта "Университет III возраста", чествование победителей Ветеранского подворья, предоставление транспортых услуг по доставке делегаций на мероприятия ЛО, обеспечение трудовой занятости подростков, проведение мероприятий, связанных с чествованием Почетных граждан, предоставление услуг  по внедрению ювенальных технологий</t>
  </si>
  <si>
    <t>Выплата пенсий муниципальм служащим Тихвинского района 96 чел, 11 чел городского поселения, 29 чел выборные должности</t>
  </si>
  <si>
    <t>Помощь 30 гражданам на койках сестринского учета ГБУЗ ЛО "Тихвинская МБ"</t>
  </si>
  <si>
    <t>Создание и функционирование службы "Передышка", "Мобильная бригада", "Социальное такси"; оказана матер. помощь 10 семьям с детьми-инвалидами</t>
  </si>
  <si>
    <t>Обустройство автобусных остановок приспособлениями для пользования инвалидами по адресу: г. Тихвин, 1 микрорайон, у д. 41</t>
  </si>
  <si>
    <t>Проведение орган. Работ для проведения обследования и паспортизации ОСИ Проведение обследование 12 объектов социальной инфраструктуры</t>
  </si>
  <si>
    <t>Организация услуг в системе круглосуточной экстренной помощи "Тревожная кнопкка" - установлена 67 чел, принято 835 экстренных звонков; организация "Школ здоровья" - приобретены оборудование, дидактические материалы, обучено 17 граждан, 12 соц. работников и мед сестер, 5 родственников пожилых людей</t>
  </si>
  <si>
    <t>5. Программа "Социальная поддержка отдельных категорий граждан Тихвинского района на 2014-2017 годы"</t>
  </si>
  <si>
    <t>14. Мероприятие "Укрепление материально-технической базы учреждений общего образования"</t>
  </si>
  <si>
    <t>15. Мероприятие "Присмотр и уход за детьми в группах продленного дня в общеобразовательных школах"</t>
  </si>
  <si>
    <t xml:space="preserve">1.1. текущее содержание учреждения  и з/плата всех работников </t>
  </si>
  <si>
    <t>1. Мероприятие "Обеспечение выполнения муниципального задания бюджетными учреждениями", в т.ч.:</t>
  </si>
  <si>
    <t>1.2. доведение средней з/платы пед.раб.до средней з/п региона</t>
  </si>
  <si>
    <t>2. Мероприятие "Капитальный, текущий, аварийный ремонт учреждений дополнительного образования"</t>
  </si>
  <si>
    <t>3. Мероприятие "Пожарная безопасность учреждений дополнительного образования"</t>
  </si>
  <si>
    <t>4. Мероприятие "Энергосбережение и повышение энергетической эффективности учреждений дополнительного  образования"</t>
  </si>
  <si>
    <t>5. Мероприятие "Развитие учреждений дополнительного образования Тихвинского района по приоритетным направлениям"</t>
  </si>
  <si>
    <t>6. Мероприятие "Укрепление материально-технической базы учреждений дополнительного образования"</t>
  </si>
  <si>
    <t>Обеспечение деятельности информационно  - консульта-ционного  центра
для потребителей в Тихвинском районе</t>
  </si>
  <si>
    <t>Отдел по развитию МСБ и ПР</t>
  </si>
  <si>
    <t xml:space="preserve">                                                  
20000</t>
  </si>
  <si>
    <t>Отдел социальной защиты населения</t>
  </si>
  <si>
    <t>Комитет по культуре спорту и молодежной политике</t>
  </si>
  <si>
    <t>о реализации мероприятий муниципальных программ Тихвинского городского поселения</t>
  </si>
  <si>
    <t>Комитет жилищно коммунального хозяйства</t>
  </si>
  <si>
    <t>1. Программа «Повышение безопасности дорожного движения в Тихвинском городском поселении на 2014-2016 годы»</t>
  </si>
  <si>
    <t>2. Программа «Развитие сети автомобильных дорог Тихвинского городского поселения на 2014-2016 годы»</t>
  </si>
  <si>
    <r>
      <t>3. Программа:</t>
    </r>
    <r>
      <rPr>
        <b/>
        <i/>
        <sz val="12"/>
        <rFont val="Times New Roman"/>
        <family val="1"/>
      </rPr>
      <t xml:space="preserve"> </t>
    </r>
    <r>
      <rPr>
        <b/>
        <i/>
        <sz val="12"/>
        <color indexed="8"/>
        <rFont val="Times New Roman"/>
        <family val="1"/>
      </rPr>
      <t>«Обеспечение устойчивого функционирования и развития коммунальной и инженерной инфраструктуры в Тихвинском городском поселении на 2014-2016 годы»</t>
    </r>
  </si>
  <si>
    <t>о реализации муниципальной программы</t>
  </si>
  <si>
    <t>за</t>
  </si>
  <si>
    <t>год</t>
  </si>
  <si>
    <t>года (нарастающим итогом)</t>
  </si>
  <si>
    <t>наименование ответственного исполнителя</t>
  </si>
  <si>
    <t>Приложение 4</t>
  </si>
  <si>
    <t>к Порядку</t>
  </si>
  <si>
    <t>Наименование подпрограммы(при ее наличии)</t>
  </si>
  <si>
    <r>
      <t xml:space="preserve">Подпрограмма I </t>
    </r>
    <r>
      <rPr>
        <sz val="10"/>
        <color indexed="8"/>
        <rFont val="Times New Roman"/>
        <family val="1"/>
      </rPr>
      <t>"Развитие мер социальной поддержки отдельных категорий граждан</t>
    </r>
  </si>
  <si>
    <r>
      <t xml:space="preserve">Подпрограмма II </t>
    </r>
    <r>
      <rPr>
        <b/>
        <sz val="10"/>
        <rFont val="Times New Roman"/>
        <family val="1"/>
      </rPr>
      <t>"</t>
    </r>
    <r>
      <rPr>
        <sz val="10"/>
        <rFont val="Times New Roman"/>
        <family val="1"/>
      </rPr>
      <t xml:space="preserve">Профилактика социальной исключенности </t>
    </r>
  </si>
  <si>
    <t xml:space="preserve">Комитет социальной защиты населения </t>
  </si>
  <si>
    <r>
      <rPr>
        <b/>
        <u val="single"/>
        <sz val="12"/>
        <color indexed="8"/>
        <rFont val="Times New Roman"/>
        <family val="1"/>
      </rPr>
      <t>план</t>
    </r>
    <r>
      <rPr>
        <b/>
        <sz val="11"/>
        <color indexed="8"/>
        <rFont val="Times New Roman"/>
        <family val="1"/>
      </rPr>
      <t xml:space="preserve"> на 2016 год</t>
    </r>
    <r>
      <rPr>
        <sz val="11"/>
        <color indexed="8"/>
        <rFont val="Times New Roman"/>
        <family val="1"/>
      </rPr>
      <t xml:space="preserve"> </t>
    </r>
  </si>
  <si>
    <r>
      <rPr>
        <b/>
        <u val="single"/>
        <sz val="12"/>
        <color indexed="8"/>
        <rFont val="Times New Roman"/>
        <family val="1"/>
      </rPr>
      <t>факт</t>
    </r>
    <r>
      <rPr>
        <b/>
        <sz val="11"/>
        <color indexed="8"/>
        <rFont val="Times New Roman"/>
        <family val="1"/>
      </rPr>
      <t xml:space="preserve"> за 1 кв. 2016 год</t>
    </r>
  </si>
  <si>
    <t>Муниципальная программа "Социальная поддержка отдельных категорий граждан в Тихвинском районе"</t>
  </si>
  <si>
    <t>Основное мероприятие 01 Предоставление мер социальной поддержки отдельным категориям граждан (ветеранам труда, жертвам политических репрессий, труженикам тыла, ветеранам, инвалидам и детям Великой Отечественной войны)"</t>
  </si>
  <si>
    <t>Основное мероприятие 02 "Оказание мер социальнойподдержки лицам, награжденным нагрудным знаком "Почетный донор России" или нагрудным знаком "Почетный донор СССР"</t>
  </si>
  <si>
    <r>
      <t>1.1.</t>
    </r>
    <r>
      <rPr>
        <sz val="9"/>
        <rFont val="Times New Roman"/>
        <family val="1"/>
      </rPr>
      <t xml:space="preserve"> Предоставление мер социальной поддержки в виде ежемесячных денежных выплат отдельным категориям граждан</t>
    </r>
  </si>
  <si>
    <r>
      <t>1.2.</t>
    </r>
    <r>
      <rPr>
        <sz val="9"/>
        <rFont val="Times New Roman"/>
        <family val="1"/>
      </rPr>
      <t xml:space="preserve"> Предоставление мер социальной поддержки в виде ежемесячной денежной компенсации части расходов по оплате жилого помещения и коммунальных услуг отдельным категориям граждан</t>
    </r>
  </si>
  <si>
    <r>
      <t>1.3.</t>
    </r>
    <r>
      <rPr>
        <sz val="9"/>
        <rFont val="Times New Roman"/>
        <family val="1"/>
      </rPr>
      <t xml:space="preserve"> Предоставление ежемесячного денежного вознаграждения лицам, удостоенным звания "Ветеран труда Ленинградской области</t>
    </r>
  </si>
  <si>
    <r>
      <t>1.4.</t>
    </r>
    <r>
      <rPr>
        <sz val="9"/>
        <rFont val="Times New Roman"/>
        <family val="1"/>
      </rPr>
      <t xml:space="preserve"> Предоставление ежемесячной выплаты гражданам, родившимся в период с 03.09.1927 г. по 02.09.1945 г.</t>
    </r>
  </si>
  <si>
    <r>
      <t xml:space="preserve">1.5. </t>
    </r>
    <r>
      <rPr>
        <sz val="9"/>
        <rFont val="Times New Roman"/>
        <family val="1"/>
      </rPr>
      <t xml:space="preserve">Обеспечение бесплатного изготовления и ремонта зубных протезов отдельным категориям граждан </t>
    </r>
  </si>
  <si>
    <r>
      <t>2.1. Осуществление ежегодной денежной выплаты лицам</t>
    </r>
    <r>
      <rPr>
        <b/>
        <sz val="9"/>
        <rFont val="Times New Roman"/>
        <family val="1"/>
      </rPr>
      <t xml:space="preserve">, </t>
    </r>
    <r>
      <rPr>
        <sz val="9"/>
        <rFont val="Times New Roman"/>
        <family val="1"/>
      </rPr>
      <t>награжденным нагрудным знаком "Почетный донор России" или нагрудным знаком "Почетный донор СССР"</t>
    </r>
  </si>
  <si>
    <t>Основное мероприятие 03 "Оказание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РФ"</t>
  </si>
  <si>
    <t>3.1. Оплата коммунальных услуг</t>
  </si>
  <si>
    <t>Основное мероприятие 04 "Оказание мер социальной поддержки малоимущим гражданам"</t>
  </si>
  <si>
    <t>4.1. Предоставление гражданам субсидий на оплату жилого помещения и коммунальных услуг</t>
  </si>
  <si>
    <t>4.2. Предоставление государственной социальной помощи</t>
  </si>
  <si>
    <t>Основное мероприятие 05 "Оказание мер социальной поддержки специалистам, работающим и проживающим в сельской местности и поселках городского типа Ленинградской области"</t>
  </si>
  <si>
    <t xml:space="preserve">5.1. Предоставление мер социальной поддержки в виде ежемесячной компенсации расходов или части расходовпо оплате жилья и коммунальных услуг </t>
  </si>
  <si>
    <t>Основное мероприятие 06" Оказание мер социальной поддержки гражданам, подвергшимся воздействию радиации вследствие радиационных аварий и ядерных испытаний"</t>
  </si>
  <si>
    <t>6.1. Предоставление отдельных мер социальной поддержки гражданам, подвергшимся воздействию радиации</t>
  </si>
  <si>
    <t>Основное мероприятие 07"Оказание мер социальной поддержки лицам, постоянно проживающим на территории Ленинградской области и состоящим в браке 50, 60, 70 и 75 лет"</t>
  </si>
  <si>
    <t>7.1. Предоставление единовременной выплаты лицам, постоянно проживающим на территории Ленинградской области и состоящим в браке 50, 60, 70 и 75 лет</t>
  </si>
  <si>
    <t xml:space="preserve">Основное мероприятие 08"Оказание поддержки в связи с погребением умерших граждан, не состоящих в трудовых отношениях" </t>
  </si>
  <si>
    <t>8.1.Предоставление социального пособия на погребение и возмещение стоимости услуг специализированной службе</t>
  </si>
  <si>
    <t>Основное мероприятие 09"Предоставление мер социальной поддержки инвалидам"</t>
  </si>
  <si>
    <t>9.1.Предоставление ежегодной денежной компенсации расходов на бензин, ремонт, техническое обслуживание транспортных средств и запасные части к ним отдельным категориям  инвалидов</t>
  </si>
  <si>
    <t>9.2.Предоставление компенсации инвалидам страховых премий по договорам обязательного страхования гражданской ответственности владельцев транспортных средств</t>
  </si>
  <si>
    <t>9.3.Предоставление ежемесячной компенсации расходов на автомобильное топливо гражданам, получающим процедуру гемодиализа</t>
  </si>
  <si>
    <t>Основное мероприятие 10"Обеспечение деятельности учреждений социального обслуживания населения"</t>
  </si>
  <si>
    <t>10.1.Обеспечение деятельности учреждений социального обслуживания населения</t>
  </si>
  <si>
    <t>Основное мероприятие 11"Оказание мер социальной поддержки гражданам, имеющим детей"</t>
  </si>
  <si>
    <t>11.1.Выплата пособий гражданам,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№81-ФЗ "О государственных пособиях гражданам, имеющим детей"</t>
  </si>
  <si>
    <t>11.2.Предоставление мер социальной поддержки семьям с детьми</t>
  </si>
  <si>
    <t>Основное мероприятие 12"Оказание социальной поддержки многодетным семьям"</t>
  </si>
  <si>
    <t>12.1. Предоставление мер социальной поддержки многодетным и приемным семьям</t>
  </si>
  <si>
    <t>12.2.Меры социальной поддержки многодетных семей по предоставлению материнского капитала при рождении (усыновлении) третьего и последующего ребенка (детей)</t>
  </si>
  <si>
    <t>12.3. Ежемесячная денежная выплата в случае рождения третьего ребенка или последующих детей до достижения ребенком возраста трех лет</t>
  </si>
  <si>
    <t>Основное мероприятие 13."Оказание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</si>
  <si>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13.1.Назначение и выплата денежных средств на содержание детей-сирот и детей, оставшихся без попечения родителей, в семьях опекунов (попечителей) и приемных семьях</t>
  </si>
  <si>
    <t>13.2.Обеспечение бесплатного проезда детей-сирот и детей, оставшихся без попечения родителей, обучающихся за счет средств местных бюджетов в имеющих государственную аккредитацию муниципальных образовательных организациях,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</si>
  <si>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13.3.Обеспечение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</si>
  <si>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13.4.Аренда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</si>
  <si>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Выплата пенсий за выслугу лет и доплат муниципальным служащим Тихвинского района - 150 чел.</t>
  </si>
  <si>
    <t xml:space="preserve">Социальное обслуживание 14 ветеранам и инвалидам в специализированном жилом доме </t>
  </si>
  <si>
    <t xml:space="preserve">13.5. Принятие решения об освобождении от платы за наем, содержание и ремонт жилого помещения, коммунальные услугии определение технического состоянияи оценку стоимости жилого помещения в случае передачи его в собственность детей-сироти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 </t>
  </si>
  <si>
    <t>13.6. Выплата единовременного пособия при всех формах устройства детей, лишенных родительского попечения, в семью</t>
  </si>
  <si>
    <t>13.7.Организация выплаты вознаграждения, причитающегося приемным родителям</t>
  </si>
  <si>
    <t>И.о. председателя комитета</t>
  </si>
  <si>
    <t>М.Н. Канюкова</t>
  </si>
  <si>
    <t>13.8.Подготовка граждан, желающих принять на воспитание в свою семью ребенка, оставшегося без попечения родителей</t>
  </si>
  <si>
    <t>13.9.Предоставление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</si>
  <si>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13.10.Постинтернатное сопровождение детей-сирот и детей, оставшихся без попечения родителей</t>
  </si>
  <si>
    <t>Основное мероприятие 14"Оказание финансовой помощи общественным организациям ветеранов войны, труда, Вооруженных сил, правоохранительных органов, жителям блокадного Ленинграда и бывших малолетних узников фашистских лагерей"</t>
  </si>
  <si>
    <t>14.1. Оказание финансовой помощи общественным организациям ветеранов войны, труда, Вооруженных сил, правоохранительных органов, жителям блокадного Ленинграда и бывших малолетних узников фашистских лагерей</t>
  </si>
  <si>
    <t>Основное мероприятие 15"Предоставление ветеранам Великой Отечественной войны единовременных денежных выплат на проведение ремонта индивидуальных жилых домов"</t>
  </si>
  <si>
    <t>Основное мероприятие 01" Создание условий для исключения социальной разобщенности граждан"</t>
  </si>
  <si>
    <t>1.1. Материальная помощь</t>
  </si>
  <si>
    <t>1.2.Транспортные услуги</t>
  </si>
  <si>
    <t>1.3.Обеспечение трудовой занятости подростков в муниципальных учреждениях</t>
  </si>
  <si>
    <t>1.4.Предоставление услуг по внедрению ювенальных технологий</t>
  </si>
  <si>
    <t>1.5.Выплата пенсий за выслугу лет и доплат к пенсии муниципальным служащим</t>
  </si>
  <si>
    <t>1.6.Социальное обслуживание ветеранов и инвалидов в специализированном жилом доме</t>
  </si>
  <si>
    <t>1.7.Помощь на койках сестринского ухода</t>
  </si>
  <si>
    <r>
      <t>Основное мероприятие 02"Организация проведения социально-значимых мероприятий"</t>
    </r>
    <r>
      <rPr>
        <sz val="9"/>
        <rFont val="Times New Roman"/>
        <family val="1"/>
      </rPr>
      <t xml:space="preserve"> </t>
    </r>
  </si>
  <si>
    <t>2.1.Проведение мероприятий, направленных на укрепление института семьи, пропаганды семейных ценностей, здорового образа жизни и активного долголетия</t>
  </si>
  <si>
    <t>Основное мероприятие 03"Поддержка социально-ориентированных организаций"</t>
  </si>
  <si>
    <t>3.1.Оказание финансовой помощи некоммерческим организациям</t>
  </si>
  <si>
    <t>3.2.Предоставление транспортных услуг</t>
  </si>
  <si>
    <t>Основное мероприятие 04" Софинансирование мероприятий, включенных в Государственную программу"Социальная поддержка отдельных категорий граждан в Ленинградской области", по формированию доступной среды жизнедеятельности инвалидов в учреждениях социального обслуживания, образования"</t>
  </si>
  <si>
    <t>4.1.Организация мероприятий по формированию доступной среды в учреждениях социального обслуживания</t>
  </si>
  <si>
    <t>4.2.Организация мероприятий по формированию доступной среды в учреждениях образования</t>
  </si>
  <si>
    <t>Проведение организационной работы</t>
  </si>
  <si>
    <t>Предоставление транспортых услуг по доставке делегаций на мероприятия ЛО</t>
  </si>
  <si>
    <t xml:space="preserve">4. Программа «Обеспечение качественным жильем граждан на территории Тихвинского городского поселения на 2014-2016 годы» </t>
  </si>
  <si>
    <t>5. Программа «Создание условий для эффективноговыполнения органими местного самоуправления своих полномочий на территории Тихвинского городского поселения на 2014-2016 годы»</t>
  </si>
  <si>
    <t>6. Программа «Молодежь Тихвинского городского поселения на 2014-2016 годы»</t>
  </si>
  <si>
    <t>Отдел по культуре, спорту и молодежной политике</t>
  </si>
  <si>
    <t>7. Программа «Развитие физической культуры и спорта в Тихвинском городском поселении на 2014-2016 годы»</t>
  </si>
  <si>
    <t>8 Программа «Развитие сферы культуры Тихвинского городского поселения на 2014-2016  годы»</t>
  </si>
  <si>
    <t>1. Субсидии на финансовое обслуживание муниципального здания бюджетными учреждениями (МУ «ТЦБС»)</t>
  </si>
  <si>
    <t>3. Организация отдыха, оздоровления подростков и молодежи</t>
  </si>
  <si>
    <t>2. Доведение средней заработной платы работников культуры до средней заработной платы региона согласно Указу Президента РФ</t>
  </si>
  <si>
    <t>4. Организация культурно-просветительских мероприятий</t>
  </si>
  <si>
    <t>5. Субсидии на финансовое обеспечение муниципального задания бюджетными учреждениями (МУ «ТРДК»)</t>
  </si>
  <si>
    <t>6. Доведение средней заработной платы работников культуры до средней заработной платы региона согласно Указа Президента РФ</t>
  </si>
  <si>
    <t>7. Организация культурно-досуговых мероприятий</t>
  </si>
  <si>
    <t>8. Капитальный ремонт объектов культуры ТГП</t>
  </si>
  <si>
    <t xml:space="preserve">9. Формирование доступной среды жизнедеятельности инвалидов в учреждениях </t>
  </si>
  <si>
    <t>14552,9*</t>
  </si>
  <si>
    <t>* Предоставить пояснение по изменению плановых показателей</t>
  </si>
  <si>
    <t>устных консультаций - 114, составление претензионных писем - 29, составление исковых заявлений - 15</t>
  </si>
  <si>
    <t xml:space="preserve">Приобретение оборудования, мебели в МУ "Светлячок" </t>
  </si>
  <si>
    <t>Оказание мат. помощи 146 ребенку в ходе месячника "Семья"</t>
  </si>
  <si>
    <t>Обеспечение функционирования служб "Социальное такси"</t>
  </si>
  <si>
    <t>Окзание финансовой помщи ТГО ВОИ, Дому милосердия</t>
  </si>
  <si>
    <t>Задолженности по выплате пособия нет.</t>
  </si>
  <si>
    <t>Оказание финансовой помощи социально ориентированным некоммерческим организациям</t>
  </si>
  <si>
    <t>Предоставление соц. обслуживания гражданам пожилого возраста, инвалидам, детям-инвалидам, БОМЖам муниц. учреждениями социал. обслуживания</t>
  </si>
  <si>
    <t>Социальное обслуживание ветеранов и инвалидов в специализированном жилом доме</t>
  </si>
  <si>
    <t>Модернизация и утепление лифта, ремонт главного входа, установка пандуса</t>
  </si>
  <si>
    <t xml:space="preserve">Проведение ремонтных работ в санитарной комнате (туалете) с созданием условий для инвалидов с нарушением опорно-двигательного аппарата (проведение косметического ремонта; замена водопроводно-канализационных сетей; расширение дверных проемов (установка новых кабинок); установка раковин на доступной для инвалидов – колясочников высоте; замена санитарных приборов; установка поручней вокруг унитазов и др.) </t>
  </si>
  <si>
    <t>Организация мероприятий по обеспечению беспрепятственного доступа инвалидов к зданиям МУ"ТЦСОН": проведение работ по  установке метал. ограждения учреждения, тактильных контрастных полос, обустройству санитарных комнат, МУ"Треди": проведение работ по установке метал. оргаждения территории центра, обустройству игровых площадок, на поставку тактильных средств</t>
  </si>
  <si>
    <t>5. Содержание подведомственных муниципальных учреждений (МСЦ)</t>
  </si>
  <si>
    <t>4. Мероприятия, направленные на профилактику асоциального поведения молодежи</t>
  </si>
  <si>
    <t>1. Организация и проведение мероприятий в сфере культуры на территории Тихвинского района</t>
  </si>
  <si>
    <t>1. Развитие физической культуры и массового спорта</t>
  </si>
  <si>
    <t>5. Формирование  доступной среды жизнедеятельности инвалидов</t>
  </si>
  <si>
    <t>4. Предоставление субсидий подведомственным муниципальным учреждениям</t>
  </si>
  <si>
    <t>2. Развитие системы подготовки спортивного резерва</t>
  </si>
  <si>
    <t>3. Укрепление материально-технической спортивной базы</t>
  </si>
  <si>
    <r>
      <t>1. Подпрограмма:</t>
    </r>
    <r>
      <rPr>
        <sz val="9"/>
        <color indexed="8"/>
        <rFont val="Times New Roman"/>
        <family val="1"/>
      </rPr>
      <t xml:space="preserve"> «Поддержка граждан, нуждающихся в улучшении жилищных условий на основе принципов ипотечного кредитования в Тихвинском городском поселении на 2014-2016 годы</t>
    </r>
  </si>
  <si>
    <r>
      <t>2. Подпрограмма:</t>
    </r>
    <r>
      <rPr>
        <sz val="9"/>
        <color indexed="8"/>
        <rFont val="Times New Roman"/>
        <family val="1"/>
      </rPr>
      <t>Улучшение жилищных условий молодых граждан и молодых семей на 2014-2016 годы Тихвинского городского поселения</t>
    </r>
  </si>
  <si>
    <r>
      <t xml:space="preserve">3. </t>
    </r>
    <r>
      <rPr>
        <b/>
        <u val="single"/>
        <sz val="9"/>
        <color indexed="8"/>
        <rFont val="Times New Roman"/>
        <family val="1"/>
      </rPr>
      <t>Подпрограмма:</t>
    </r>
    <r>
      <rPr>
        <sz val="9"/>
        <color indexed="8"/>
        <rFont val="Times New Roman"/>
        <family val="1"/>
      </rPr>
      <t xml:space="preserve"> Организация строительства муниципального жилищного фонда и создания условий для жилищного строительства на 2014-2016 годы</t>
    </r>
  </si>
  <si>
    <r>
      <t>4. Подпрограмма</t>
    </r>
    <r>
      <rPr>
        <sz val="10"/>
        <color indexed="8"/>
        <rFont val="Times New Roman"/>
        <family val="1"/>
      </rPr>
      <t>: Переселение граждан из аварийного жилищного фонда на 2014-2016 год</t>
    </r>
  </si>
  <si>
    <r>
      <t>5. Подпрограмма:</t>
    </r>
    <r>
      <rPr>
        <sz val="10"/>
        <color indexed="8"/>
        <rFont val="Times New Roman"/>
        <family val="1"/>
      </rPr>
      <t xml:space="preserve"> Обеспечение мероприятий по капитальному ремонту многоквартирных домов, расположенных на территории Тихвинского городского поселения на 2014-2016 год</t>
    </r>
  </si>
  <si>
    <t>1. Развитие и поддержка инициатив жителей в решении вопросов местного
значения</t>
  </si>
  <si>
    <t xml:space="preserve">2. Благоустройство сельских населенных пунктов </t>
  </si>
  <si>
    <t>Повышение уровня защиты населенных  пунктов и людей от  чрезвычайных
ситуаций, связанных с пожарами</t>
  </si>
  <si>
    <t>10. Программа : "Современное образование в Тихвинском районе на 2014-2016 годы"</t>
  </si>
  <si>
    <t>Комитет по образованию</t>
  </si>
  <si>
    <t>2. Капитальный ремонт системы ХВО котельной №1 г. Тихвин</t>
  </si>
  <si>
    <t>4. Капитальный ремонт железобетонной трубы Н=150 м котельной № 1 г. Тихвина</t>
  </si>
  <si>
    <t xml:space="preserve">5. Капитальный ремонт   тепловых сетей,(софинансирование) </t>
  </si>
  <si>
    <t xml:space="preserve">1. Разработка схемы по водоснабжению и водоотведению </t>
  </si>
  <si>
    <t>2. Возмещение затрат МП "Водоканал " по аренде водовода и по программе  "Северная инициатива"</t>
  </si>
  <si>
    <t>3. Возмещение затрат МП "Водоканал" за счет курса евро,выплачиваемого по программе  "Северная инициатива"</t>
  </si>
  <si>
    <t>5. Водоотведение по ул. Ленинградской ,Тихвина</t>
  </si>
  <si>
    <t>6. Отвод талых вод ул. Борисова (напротив м Яблочко)</t>
  </si>
  <si>
    <t>7. Реконструкция системы
 канализации                                                                   п. Сарка со строительством локальных очистных сооружений, пос. Сарка+ переход. 147</t>
  </si>
  <si>
    <t>8. ПСД на реконструкцию системы канализации п. Красава со строительством локальных очистных сооружений, пос. Красава</t>
  </si>
  <si>
    <t>9. Устройство системы канализационных стоков  в здании  МП "Бани"</t>
  </si>
  <si>
    <t xml:space="preserve">10. Оказание услуги по обеспечению отвода талых и дождевых вод с территории г.Тихвина </t>
  </si>
  <si>
    <t>1. Проектирование распределительных газовых сетей к жилым домам ул.Советская, Речной переулок</t>
  </si>
  <si>
    <t>2. Проектирование распределительных газовых сетей к жилым домам ул.Советская, Коммунаров, Новгородская, Пролет.диктатуры</t>
  </si>
  <si>
    <t xml:space="preserve">3. ПИР и ПСД на газопроводы-вводы к ж.д. ранее газифицированных улиц </t>
  </si>
  <si>
    <t>4. ПИР и ПСД газоснабжение жилых домов по ул. Красноармейской д. № 3, 5, 7, 9, 11, 15</t>
  </si>
  <si>
    <t>5. Корректировка проектно-сметной документации по объектам:"Строительство распределительных газопроводов к жилым домам</t>
  </si>
  <si>
    <t>6. ПИР и ПСД: распределительного газопровода и газопроводов-вводов в квартале жилой застройки, ограниченный ул. Советская, Вокзальная, Ново-Советская, Береговая Кузнецкая, Знаменская</t>
  </si>
  <si>
    <t>7. Проектирование распред.газопроводов к жил.домам Социалист., Орловская, Труда</t>
  </si>
  <si>
    <t>8. Строительство газопроводов–вводов к жилым домам по ул. Партизанская, Строительная, Шумилова, Поселковая, Станционный переулок и распределительного газопровода по улицам Совхозная, Поселковая и Станционный переулок</t>
  </si>
  <si>
    <t>9. Распределительный газопровод  и газопроводы– вводы к жилым домам по улицам Ильинская, Луговая, Первомайская, Победы</t>
  </si>
  <si>
    <t>1. Установка приборов учета холодной и горячей воды, электроэнергии   (поверка), модернизация ИТП</t>
  </si>
  <si>
    <t>2. Замена оконных блоков</t>
  </si>
  <si>
    <t>3. Обучение ответственных за энергосбережение</t>
  </si>
  <si>
    <t>4. Установка приборов учета (эл.счет. и компен  затрат малоимущим)</t>
  </si>
  <si>
    <t>5. Сбор ртутных ламп от населения</t>
  </si>
  <si>
    <t>6. Установка автоматизированных индивидуальных тепловых пунктов с погодным и часовым регулированием в МКД г. Тихвина</t>
  </si>
  <si>
    <t>8. Уличное освещение</t>
  </si>
  <si>
    <t>9. Организация ул. освещения  пос. Стретилово</t>
  </si>
  <si>
    <t>10. Обслуживание объектов уличного освещения</t>
  </si>
  <si>
    <t xml:space="preserve">2. Выполнение мероприятий в области организации и содержания мест захоронения </t>
  </si>
  <si>
    <t>3. Расходы на осуществление части полномочий администрации тихвинского района по решению вопросов местного значения по организации библиотечного обслуживания населения меж поселенческими библиотеками, комплектованию и обеспечению сохранности библиотечного фонда</t>
  </si>
  <si>
    <t>1. Организация и осуществление мероприятий по работе с детьми и молодёжью в Тихвинском районе</t>
  </si>
  <si>
    <t xml:space="preserve">      за 9 месяцев 2014г. нарастающим итогом</t>
  </si>
  <si>
    <t>1. Компенсация выпадающих доходов по теплоснабжению усадьбы РТС + РТС с 2013 года преходящий 1730,97</t>
  </si>
  <si>
    <t>7. Программное обеспечение системы автоматического управления уличного освещения</t>
  </si>
  <si>
    <t>1. Программа «Развитие системы защиты прав потребителей в Тихвинском районе Ленинградской области на 2014-2016 годы»</t>
  </si>
  <si>
    <t xml:space="preserve">1.Поддержка развития агропромышленного комплекса, из них:
-стимулирование производства сельскохозяйственной продукции
-проведение конкурсов проф.мастерства, выездных семинаров, сельскохозяйственных ярмарок, проф.праздника
</t>
  </si>
  <si>
    <t>2.Устойчивое развитие сельских территорий, из них:
-субсидии на приобретение и строительство жилья в сельской местност</t>
  </si>
  <si>
    <t xml:space="preserve">                                                                                                                                                      
51500
230
</t>
  </si>
  <si>
    <t xml:space="preserve">
28000</t>
  </si>
  <si>
    <t xml:space="preserve">   Мероприятия, направленные на повышение безопасности дорожного движения</t>
  </si>
  <si>
    <t>1. Субсидия на выполнение муниципального задания МБУ «Зеленый город» по благоустройству, содержанию территорий общего пользования и зеленого хозяйства ТГП</t>
  </si>
  <si>
    <t xml:space="preserve">3.  Выполнение мероприятий по благоустройству территории ТГП </t>
  </si>
  <si>
    <t>13. Программа: "Организация благоустройства территории населенных пунктов Тихвинского городского поселения на 2014-2016 годы»</t>
  </si>
  <si>
    <t>1. Строительство и реконструкция автомобильных дорог</t>
  </si>
  <si>
    <t>2. Поддержание существующей сети дорог</t>
  </si>
  <si>
    <t>3. Субсидия на выполнение муниципального задания МБУ «Зеленый город»</t>
  </si>
  <si>
    <t xml:space="preserve">3. Капитальный ремонт газоходов водогрейных котлов ПТВМ-100 № 5 и № 6 котельной № 1 </t>
  </si>
  <si>
    <r>
      <t xml:space="preserve">1. Подпрограмма </t>
    </r>
    <r>
      <rPr>
        <sz val="10"/>
        <color indexed="8"/>
        <rFont val="Times New Roman"/>
        <family val="1"/>
      </rPr>
      <t>"Энергетика Тихвинского городского поселения на 2014-2016 год»</t>
    </r>
  </si>
  <si>
    <t xml:space="preserve">4 Капитальный ремонт участка водопровода по  ул. Карла  Маркса от кол. 6639 до кол. 6657, </t>
  </si>
  <si>
    <r>
      <t xml:space="preserve">2. Подпрограмма </t>
    </r>
    <r>
      <rPr>
        <sz val="10"/>
        <color indexed="8"/>
        <rFont val="Times New Roman"/>
        <family val="1"/>
      </rPr>
      <t>"Водоснабжение и водоотведение Тихвинского городского поселения на 2014-2016 годы"</t>
    </r>
  </si>
  <si>
    <r>
      <t xml:space="preserve">3. Подпрограмма </t>
    </r>
    <r>
      <rPr>
        <sz val="10"/>
        <color indexed="8"/>
        <rFont val="Times New Roman"/>
        <family val="1"/>
      </rPr>
      <t>"Газификация жилищного фонда, расположенного на территории Тихвинского городского поселения на 2014-2016 годы"</t>
    </r>
  </si>
  <si>
    <t>Окзание финансовой помощи ТГО ВОИ, Дому милосердия</t>
  </si>
  <si>
    <r>
      <t xml:space="preserve">4. Подпрограмма </t>
    </r>
    <r>
      <rPr>
        <sz val="10"/>
        <color indexed="8"/>
        <rFont val="Times New Roman"/>
        <family val="1"/>
      </rPr>
      <t>"Энергосбережение и повышение энергетической эффективности на территории Тихвинского городского поселения на 2014-2016 годы"</t>
    </r>
  </si>
  <si>
    <t>1. Организация отдыха детей, находящихся в трудной жизненной ситуации</t>
  </si>
  <si>
    <t>3. Организация трудовой занятости подростков и молодежи</t>
  </si>
  <si>
    <t>4. Мероприятия по сопровождению муниципальной программы</t>
  </si>
  <si>
    <t>2.Организация отдыха детей в  загородных лагерях, палаточных  лагерях,экспедициях</t>
  </si>
  <si>
    <t xml:space="preserve">
3500
230           </t>
  </si>
  <si>
    <t>Отдел по развитию АПК</t>
  </si>
  <si>
    <t>Организационный отдел</t>
  </si>
  <si>
    <t>3. Программа «Развитие и поддержка  малого и среднего предпринимательства в Тихвинском районе на 2014-2016 годы</t>
  </si>
  <si>
    <t>8. Проведение семинаров, конференций, «круглых столов», консультаций и т.д. по вопросам ведения предпринимательской деятельности иактуальным вопросам в сфере предпринимательства, в т.ч. на
территориях сельских поселений</t>
  </si>
  <si>
    <t>10. Проведение обучающих и информационных семинаров по курсу «Успешный предприниматель», в том числе для старшеклассников</t>
  </si>
  <si>
    <t>19. Содействие участию субъектов малого и среднего предпринимательства в
выставках, ярмарках-продажах с/х продукции</t>
  </si>
  <si>
    <t xml:space="preserve">Оказание мат. помощи в виде единовременной ден.помощи, ежемесячных выплат, продуктовых наборов - 205 чел. </t>
  </si>
  <si>
    <t>4. Программа «Безопасность Тихвинского района на 2014-2016 годы</t>
  </si>
  <si>
    <r>
      <t>Подпрограмма</t>
    </r>
    <r>
      <rPr>
        <sz val="9"/>
        <color indexed="8"/>
        <rFont val="Times New Roman"/>
        <family val="1"/>
      </rPr>
      <t xml:space="preserve"> «Предупреждение и ликвидация чрезвычайных ситуаций, обеспечение пожарной безопасности, безопасности на водных объектах, обеспечение мероприятий гражданской обороны и мобилизационной подготовки на территории Тихвинского района на 2014-2016 годы»</t>
    </r>
  </si>
  <si>
    <t>1. Обеспечение пожарной безопасности на территории Тихвинского района</t>
  </si>
  <si>
    <t>2. Содействие развитию добровольных пожарных формирований на территории
Тихвинского района</t>
  </si>
  <si>
    <t>3. Обеспечение безопасности населения на водных объектах</t>
  </si>
  <si>
    <t>4. Обеспечение мероприятий  по   гражданской  обороне,   предупреждению
чрезвычайных ситуаций и мобилизационной подготовки</t>
  </si>
  <si>
    <r>
      <t>2</t>
    </r>
    <r>
      <rPr>
        <b/>
        <i/>
        <sz val="12"/>
        <color indexed="8"/>
        <rFont val="Times New Roman"/>
        <family val="1"/>
      </rPr>
      <t>. Программа "Развитие сельского хозяйстваТихвинского района на 2014-216 годы"</t>
    </r>
  </si>
  <si>
    <r>
      <t>Подпрограмма</t>
    </r>
    <r>
      <rPr>
        <sz val="9"/>
        <color indexed="8"/>
        <rFont val="Times New Roman"/>
        <family val="1"/>
      </rPr>
      <t xml:space="preserve"> «Профилактика правонарушений, терроризма и противодействия незаконному потреблению и обороту наркотических средств на территории Тихвинского района на 2014-2016 годы»</t>
    </r>
  </si>
  <si>
    <t>1. Организация и     обеспечение    мероприятий     по     профилактике правонарушений, преступлений, терроризма и экстремизма</t>
  </si>
  <si>
    <t>Создание и функционирование службы "Передышка"- обслужено 14 семей, "Мобильная бригада"- предоставлены услуги 3 чел, "Социальное такси"- приобретен 1 автомобиль и дооборудован для перевозки инвалидов; оказана матер. помощь - 95 ребенку - инвалиду, адаптировано 2 жилых помещения для детей-инвалидов</t>
  </si>
  <si>
    <t>2. Развитие, обслуживание   и  содержание   подсистем   видеонаблюдения аппаратно-программного  комплекса автоматизированной  информационной
системы «Безопасный город»</t>
  </si>
  <si>
    <t>3. Организация и проведение  мероприятий по  профилактике наркомании  и формированию здорового образа жизни</t>
  </si>
  <si>
    <t>Отдел по вопросам защиты территории и жизнеобеспечения населения</t>
  </si>
  <si>
    <r>
      <t xml:space="preserve">Подпрограмма I </t>
    </r>
    <r>
      <rPr>
        <sz val="9"/>
        <color indexed="8"/>
        <rFont val="Times New Roman"/>
        <family val="1"/>
      </rPr>
      <t>"Развитие мер социальной поддержки отдельных категорий граждан</t>
    </r>
  </si>
  <si>
    <r>
      <t>Основное мероприятие 1.1.</t>
    </r>
    <r>
      <rPr>
        <sz val="9"/>
        <rFont val="Times New Roman"/>
        <family val="1"/>
      </rPr>
      <t xml:space="preserve"> Меры социальной поддержки ветеранов труда по предоставлению ежемесячной денежной выплаты</t>
    </r>
  </si>
  <si>
    <r>
      <t>Основное мероприятие 1.2.</t>
    </r>
    <r>
      <rPr>
        <sz val="9"/>
        <rFont val="Times New Roman"/>
        <family val="1"/>
      </rPr>
      <t xml:space="preserve"> Меры социальной поддержки тружеников тыла по предоставлению ежемесячной денежной выплаты</t>
    </r>
  </si>
  <si>
    <r>
      <t>Основное мероприятие 1.3.</t>
    </r>
    <r>
      <rPr>
        <sz val="9"/>
        <rFont val="Times New Roman"/>
        <family val="1"/>
      </rPr>
      <t xml:space="preserve"> Меры социальной поддержки жертв политических репрессий по предоставлению ежемесячной денежной выплаты</t>
    </r>
  </si>
  <si>
    <r>
      <t>Основное мероприятие 1.4.</t>
    </r>
    <r>
      <rPr>
        <sz val="9"/>
        <rFont val="Times New Roman"/>
        <family val="1"/>
      </rPr>
      <t xml:space="preserve"> Ежемесячное пособие на ребенка</t>
    </r>
  </si>
  <si>
    <t>Итого по Тихвинскому городскому поселению</t>
  </si>
  <si>
    <r>
      <t xml:space="preserve">Основное мероприятие 1.5. </t>
    </r>
    <r>
      <rPr>
        <sz val="9"/>
        <rFont val="Times New Roman"/>
        <family val="1"/>
      </rPr>
      <t>Меры социальной поддержки по предоставлению единовременного пособия при рождении ребенка</t>
    </r>
  </si>
  <si>
    <r>
      <t>Основное мероприятие 1.6.</t>
    </r>
    <r>
      <rPr>
        <sz val="9"/>
        <rFont val="Times New Roman"/>
        <family val="1"/>
      </rPr>
      <t xml:space="preserve"> Предоставление  государственной социальной помощи или натуральной помощи</t>
    </r>
  </si>
  <si>
    <r>
      <t>Основное мероприятие 1.7.</t>
    </r>
    <r>
      <rPr>
        <sz val="9"/>
        <rFont val="Times New Roman"/>
        <family val="1"/>
      </rPr>
      <t xml:space="preserve"> Меры социальной поддержки по предоставлению единовременной выплаты лицам, состоящим в браке 50, 60, 70 и 75 лет;</t>
    </r>
  </si>
  <si>
    <r>
      <t xml:space="preserve">Основное мероприятие 1.8. </t>
    </r>
    <r>
      <rPr>
        <sz val="9"/>
        <rFont val="Times New Roman"/>
        <family val="1"/>
      </rPr>
      <t>Меры социальной поддержки ветеранов труда по оплате жилья и коммунальных услуг</t>
    </r>
  </si>
  <si>
    <r>
      <t>Основное мероприятие 1.9.</t>
    </r>
    <r>
      <rPr>
        <sz val="9"/>
        <rFont val="Times New Roman"/>
        <family val="1"/>
      </rPr>
      <t xml:space="preserve"> Меры социальной поддержки жертв политических репрессий по оплате жилья и коммунальных услуг</t>
    </r>
  </si>
  <si>
    <r>
      <t xml:space="preserve">Основное мероприятие 1.10. </t>
    </r>
    <r>
      <rPr>
        <sz val="9"/>
        <rFont val="Times New Roman"/>
        <family val="1"/>
      </rPr>
      <t>Меры социальной поддержки сельских специалистов по оплате жилья и коммунальных услуг</t>
    </r>
  </si>
</sst>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
    <numFmt numFmtId="173" formatCode="_-* #,##0_р_._-;\-* #,##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
    <numFmt numFmtId="180" formatCode="_-* #,##0.0_р_._-;\-* #,##0.0_р_._-;_-* &quot;-&quot;??_р_._-;_-@_-"/>
    <numFmt numFmtId="181" formatCode="0.000"/>
    <numFmt numFmtId="182" formatCode="_-* #,##0.000_р_._-;\-* #,##0.000_р_._-;_-* &quot;-&quot;??_р_._-;_-@_-"/>
  </numFmts>
  <fonts count="60">
    <font>
      <sz val="11"/>
      <color indexed="8"/>
      <name val="Calibri"/>
      <family val="2"/>
    </font>
    <font>
      <b/>
      <sz val="11"/>
      <color indexed="8"/>
      <name val="Arial"/>
      <family val="2"/>
    </font>
    <font>
      <b/>
      <sz val="10"/>
      <color indexed="8"/>
      <name val="Times New Roman"/>
      <family val="1"/>
    </font>
    <font>
      <b/>
      <sz val="11"/>
      <color indexed="8"/>
      <name val="Times New Roman"/>
      <family val="1"/>
    </font>
    <font>
      <sz val="10"/>
      <name val="Arial Cyr"/>
      <family val="0"/>
    </font>
    <font>
      <b/>
      <sz val="12"/>
      <color indexed="8"/>
      <name val="Times New Roman"/>
      <family val="1"/>
    </font>
    <font>
      <b/>
      <u val="single"/>
      <sz val="11"/>
      <color indexed="8"/>
      <name val="Times New Roman"/>
      <family val="1"/>
    </font>
    <font>
      <sz val="11"/>
      <color indexed="8"/>
      <name val="Times New Roman"/>
      <family val="1"/>
    </font>
    <font>
      <sz val="12"/>
      <color indexed="8"/>
      <name val="Times New Roman"/>
      <family val="1"/>
    </font>
    <font>
      <b/>
      <sz val="9"/>
      <color indexed="8"/>
      <name val="Times New Roman"/>
      <family val="1"/>
    </font>
    <font>
      <sz val="9"/>
      <color indexed="8"/>
      <name val="Times New Roman"/>
      <family val="1"/>
    </font>
    <font>
      <b/>
      <i/>
      <sz val="12"/>
      <color indexed="8"/>
      <name val="Times New Roman"/>
      <family val="1"/>
    </font>
    <font>
      <b/>
      <i/>
      <sz val="12"/>
      <name val="Times New Roman"/>
      <family val="1"/>
    </font>
    <font>
      <b/>
      <sz val="12"/>
      <name val="Times New Roman"/>
      <family val="1"/>
    </font>
    <font>
      <sz val="12"/>
      <name val="Times New Roman"/>
      <family val="1"/>
    </font>
    <font>
      <sz val="10"/>
      <name val="Times New Roman"/>
      <family val="1"/>
    </font>
    <font>
      <b/>
      <u val="single"/>
      <sz val="10"/>
      <color indexed="8"/>
      <name val="Times New Roman"/>
      <family val="1"/>
    </font>
    <font>
      <sz val="10"/>
      <color indexed="8"/>
      <name val="Times New Roman"/>
      <family val="1"/>
    </font>
    <font>
      <b/>
      <sz val="14"/>
      <color indexed="8"/>
      <name val="Times New Roman"/>
      <family val="1"/>
    </font>
    <font>
      <b/>
      <i/>
      <sz val="12"/>
      <color indexed="8"/>
      <name val="Calibri"/>
      <family val="2"/>
    </font>
    <font>
      <b/>
      <sz val="12"/>
      <color indexed="12"/>
      <name val="Times New Roman"/>
      <family val="1"/>
    </font>
    <font>
      <sz val="9"/>
      <name val="Times New Roman"/>
      <family val="1"/>
    </font>
    <font>
      <b/>
      <sz val="9"/>
      <name val="Times New Roman"/>
      <family val="1"/>
    </font>
    <font>
      <b/>
      <u val="single"/>
      <sz val="9"/>
      <color indexed="8"/>
      <name val="Times New Roman"/>
      <family val="1"/>
    </font>
    <font>
      <sz val="12"/>
      <color indexed="12"/>
      <name val="Times New Roman"/>
      <family val="1"/>
    </font>
    <font>
      <sz val="9"/>
      <color indexed="12"/>
      <name val="Times New Roman"/>
      <family val="1"/>
    </font>
    <font>
      <b/>
      <u val="single"/>
      <sz val="9"/>
      <name val="Times New Roman"/>
      <family val="1"/>
    </font>
    <font>
      <sz val="10"/>
      <name val="Arial"/>
      <family val="2"/>
    </font>
    <font>
      <i/>
      <sz val="11"/>
      <color indexed="8"/>
      <name val="Calibri"/>
      <family val="2"/>
    </font>
    <font>
      <sz val="14"/>
      <color indexed="8"/>
      <name val="Times New Roman"/>
      <family val="1"/>
    </font>
    <font>
      <b/>
      <i/>
      <sz val="9"/>
      <name val="Times New Roman"/>
      <family val="1"/>
    </font>
    <font>
      <b/>
      <sz val="12"/>
      <color indexed="48"/>
      <name val="Times New Roman"/>
      <family val="1"/>
    </font>
    <font>
      <sz val="12"/>
      <color indexed="48"/>
      <name val="Times New Roman"/>
      <family val="1"/>
    </font>
    <font>
      <sz val="9"/>
      <color indexed="48"/>
      <name val="Times New Roman"/>
      <family val="1"/>
    </font>
    <font>
      <b/>
      <sz val="12"/>
      <color indexed="10"/>
      <name val="Times New Roman"/>
      <family val="1"/>
    </font>
    <font>
      <sz val="9"/>
      <color indexed="10"/>
      <name val="Times New Roman"/>
      <family val="1"/>
    </font>
    <font>
      <b/>
      <sz val="14"/>
      <color indexed="10"/>
      <name val="Times New Roman"/>
      <family val="1"/>
    </font>
    <font>
      <sz val="8"/>
      <name val="Arial"/>
      <family val="2"/>
    </font>
    <font>
      <u val="single"/>
      <sz val="8.25"/>
      <color indexed="12"/>
      <name val="Calibri"/>
      <family val="2"/>
    </font>
    <font>
      <u val="single"/>
      <sz val="8.25"/>
      <color indexed="36"/>
      <name val="Calibri"/>
      <family val="2"/>
    </font>
    <font>
      <b/>
      <u val="single"/>
      <sz val="12"/>
      <color indexed="8"/>
      <name val="Times New Roman"/>
      <family val="1"/>
    </font>
    <font>
      <sz val="8"/>
      <color indexed="8"/>
      <name val="Calibri"/>
      <family val="2"/>
    </font>
    <font>
      <b/>
      <u val="single"/>
      <sz val="10"/>
      <name val="Times New Roman"/>
      <family val="1"/>
    </font>
    <font>
      <b/>
      <sz val="10"/>
      <name val="Times New Roman"/>
      <family val="1"/>
    </font>
    <font>
      <sz val="11"/>
      <color indexed="10"/>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thin"/>
      <right style="thin"/>
      <top/>
      <bottom/>
    </border>
    <border>
      <left style="thin"/>
      <right style="thin"/>
      <top style="thin"/>
      <bottom style="thin"/>
    </border>
    <border>
      <left style="thin"/>
      <right style="thin"/>
      <top style="medium"/>
      <bottom style="medium"/>
    </border>
    <border>
      <left style="thin"/>
      <right style="thin"/>
      <top/>
      <bottom style="thin"/>
    </border>
    <border>
      <left style="thin"/>
      <right style="thin"/>
      <top style="thin"/>
      <bottom/>
    </border>
    <border>
      <left/>
      <right style="medium"/>
      <top style="medium"/>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style="thin"/>
      <right style="thin"/>
      <top style="medium"/>
      <bottom>
        <color indexed="63"/>
      </bottom>
    </border>
    <border>
      <left>
        <color indexed="63"/>
      </left>
      <right style="thin"/>
      <top style="thin"/>
      <bottom style="thin"/>
    </border>
    <border>
      <left style="thin"/>
      <right style="medium"/>
      <top style="medium"/>
      <bottom style="medium"/>
    </border>
    <border>
      <left style="medium"/>
      <right style="thin"/>
      <top>
        <color indexed="63"/>
      </top>
      <bottom style="thin"/>
    </border>
    <border>
      <left style="medium"/>
      <right style="thin"/>
      <top style="thin"/>
      <bottom style="thin"/>
    </border>
    <border>
      <left>
        <color indexed="63"/>
      </left>
      <right>
        <color indexed="63"/>
      </right>
      <top style="thin"/>
      <bottom>
        <color indexed="63"/>
      </bottom>
    </border>
    <border>
      <left style="thin"/>
      <right/>
      <top style="thin"/>
      <bottom>
        <color indexed="63"/>
      </bottom>
    </border>
    <border>
      <left style="thin"/>
      <right style="medium"/>
      <top>
        <color indexed="63"/>
      </top>
      <bottom style="thin"/>
    </border>
    <border>
      <left>
        <color indexed="63"/>
      </left>
      <right style="thin"/>
      <top>
        <color indexed="63"/>
      </top>
      <bottom style="thin"/>
    </border>
    <border>
      <left style="thin"/>
      <right/>
      <top/>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bottom/>
    </border>
    <border>
      <left style="medium"/>
      <right style="thin"/>
      <top style="medium"/>
      <bottom>
        <color indexed="63"/>
      </bottom>
    </border>
    <border>
      <left style="thin"/>
      <right/>
      <top style="medium"/>
      <bottom style="medium"/>
    </border>
    <border>
      <left style="thin"/>
      <right style="medium"/>
      <top style="medium"/>
      <bottom style="thin"/>
    </border>
    <border>
      <left/>
      <right style="thin"/>
      <top style="medium"/>
      <bottom style="thin"/>
    </border>
    <border>
      <left style="thin"/>
      <right style="hair"/>
      <top style="hair"/>
      <bottom style="hair"/>
    </border>
    <border>
      <left style="thin"/>
      <right style="hair"/>
      <top style="hair"/>
      <bottom>
        <color indexed="63"/>
      </bottom>
    </border>
    <border>
      <left>
        <color indexed="63"/>
      </left>
      <right style="thin"/>
      <top style="medium"/>
      <bottom style="medium"/>
    </border>
    <border>
      <left/>
      <right style="medium"/>
      <top/>
      <bottom>
        <color indexed="63"/>
      </bottom>
    </border>
    <border>
      <left/>
      <right/>
      <top style="medium"/>
      <bottom style="medium"/>
    </border>
    <border>
      <left style="thin"/>
      <right/>
      <top/>
      <bottom style="medium"/>
    </border>
    <border>
      <left/>
      <right/>
      <top/>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top style="medium"/>
      <bottom/>
    </border>
    <border>
      <left/>
      <right/>
      <top style="medium"/>
      <bottom/>
    </border>
    <border>
      <left/>
      <right style="thin"/>
      <top style="medium"/>
      <bottom/>
    </border>
    <border>
      <left>
        <color indexed="63"/>
      </left>
      <right style="thin"/>
      <top>
        <color indexed="63"/>
      </top>
      <bottom>
        <color indexed="63"/>
      </bottom>
    </border>
    <border>
      <left style="thin"/>
      <right style="medium"/>
      <top/>
      <bottom/>
    </border>
    <border>
      <left style="thin"/>
      <right style="medium"/>
      <top/>
      <bottom style="medium"/>
    </border>
    <border>
      <left style="medium"/>
      <right/>
      <top style="thin"/>
      <bottom/>
    </border>
    <border>
      <left/>
      <right style="medium"/>
      <top style="thin"/>
      <bottom/>
    </border>
    <border>
      <left style="medium"/>
      <right/>
      <top/>
      <bottom style="medium"/>
    </border>
    <border>
      <left style="medium"/>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20"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5" fillId="0" borderId="6" applyNumberFormat="0" applyFill="0" applyAlignment="0" applyProtection="0"/>
    <xf numFmtId="0" fontId="53" fillId="21" borderId="7" applyNumberFormat="0" applyAlignment="0" applyProtection="0"/>
    <xf numFmtId="0" fontId="54" fillId="0" borderId="0" applyNumberFormat="0" applyFill="0" applyBorder="0" applyAlignment="0" applyProtection="0"/>
    <xf numFmtId="0" fontId="55" fillId="22" borderId="0" applyNumberFormat="0" applyBorder="0" applyAlignment="0" applyProtection="0"/>
    <xf numFmtId="0" fontId="4" fillId="0" borderId="0">
      <alignment/>
      <protection/>
    </xf>
    <xf numFmtId="0" fontId="27" fillId="0" borderId="0">
      <alignment/>
      <protection/>
    </xf>
    <xf numFmtId="0" fontId="0" fillId="0" borderId="0">
      <alignment/>
      <protection/>
    </xf>
    <xf numFmtId="0" fontId="39" fillId="0" borderId="0" applyNumberFormat="0" applyFill="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4" borderId="0" applyNumberFormat="0" applyBorder="0" applyAlignment="0" applyProtection="0"/>
  </cellStyleXfs>
  <cellXfs count="395">
    <xf numFmtId="0" fontId="0" fillId="0" borderId="0" xfId="0" applyAlignment="1">
      <alignment/>
    </xf>
    <xf numFmtId="0" fontId="1" fillId="0" borderId="0" xfId="0" applyFont="1" applyAlignment="1">
      <alignment horizontal="center"/>
    </xf>
    <xf numFmtId="0" fontId="5" fillId="0" borderId="10" xfId="0" applyFont="1" applyBorder="1" applyAlignment="1">
      <alignment horizontal="center" vertical="top" wrapText="1"/>
    </xf>
    <xf numFmtId="0" fontId="8" fillId="0" borderId="10" xfId="0" applyFont="1" applyBorder="1" applyAlignment="1">
      <alignment vertical="top" wrapText="1"/>
    </xf>
    <xf numFmtId="0" fontId="9" fillId="0" borderId="10" xfId="0" applyFont="1" applyBorder="1" applyAlignment="1">
      <alignment horizontal="center" vertical="top" wrapText="1"/>
    </xf>
    <xf numFmtId="0" fontId="10" fillId="0" borderId="10" xfId="0" applyFont="1" applyBorder="1" applyAlignment="1">
      <alignment vertical="top" wrapText="1"/>
    </xf>
    <xf numFmtId="0" fontId="8" fillId="0" borderId="11" xfId="0" applyFont="1" applyBorder="1" applyAlignment="1">
      <alignment vertical="top" wrapText="1"/>
    </xf>
    <xf numFmtId="0" fontId="10" fillId="0" borderId="12" xfId="0" applyFont="1" applyBorder="1" applyAlignment="1">
      <alignment vertical="top" wrapText="1"/>
    </xf>
    <xf numFmtId="0" fontId="8" fillId="0" borderId="12" xfId="0" applyFont="1" applyBorder="1" applyAlignment="1">
      <alignment vertical="top" wrapText="1"/>
    </xf>
    <xf numFmtId="0" fontId="8" fillId="0" borderId="12" xfId="0" applyFont="1" applyBorder="1" applyAlignment="1">
      <alignment wrapText="1"/>
    </xf>
    <xf numFmtId="0" fontId="8" fillId="0" borderId="13" xfId="0" applyFont="1" applyBorder="1" applyAlignment="1">
      <alignment vertical="top" wrapText="1"/>
    </xf>
    <xf numFmtId="0" fontId="16" fillId="0" borderId="14" xfId="0" applyFont="1" applyBorder="1" applyAlignment="1">
      <alignment vertical="top" wrapText="1"/>
    </xf>
    <xf numFmtId="0" fontId="10" fillId="0" borderId="0" xfId="0" applyFont="1" applyBorder="1" applyAlignment="1">
      <alignment vertical="top" wrapText="1"/>
    </xf>
    <xf numFmtId="0" fontId="10" fillId="0" borderId="12" xfId="0" applyFont="1" applyBorder="1" applyAlignment="1">
      <alignment horizontal="left" vertical="top" wrapText="1"/>
    </xf>
    <xf numFmtId="0" fontId="17" fillId="0" borderId="12" xfId="0" applyFont="1" applyBorder="1" applyAlignment="1">
      <alignment horizontal="left" vertical="top" wrapText="1"/>
    </xf>
    <xf numFmtId="2" fontId="8" fillId="0" borderId="12" xfId="0" applyNumberFormat="1" applyFont="1" applyBorder="1" applyAlignment="1">
      <alignment horizontal="right"/>
    </xf>
    <xf numFmtId="0" fontId="17" fillId="0" borderId="14" xfId="0" applyFont="1" applyBorder="1" applyAlignment="1">
      <alignment horizontal="left" vertical="top" wrapText="1"/>
    </xf>
    <xf numFmtId="0" fontId="10" fillId="0" borderId="14" xfId="0" applyFont="1" applyBorder="1" applyAlignment="1">
      <alignment horizontal="left" vertical="top" wrapText="1"/>
    </xf>
    <xf numFmtId="0" fontId="16" fillId="0" borderId="11" xfId="0" applyFont="1" applyBorder="1" applyAlignment="1">
      <alignment vertical="top" wrapText="1"/>
    </xf>
    <xf numFmtId="0" fontId="15" fillId="0" borderId="12"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5" xfId="0" applyNumberFormat="1" applyFont="1" applyFill="1" applyBorder="1" applyAlignment="1">
      <alignment horizontal="left" vertical="top" wrapText="1"/>
    </xf>
    <xf numFmtId="49" fontId="15" fillId="0" borderId="14" xfId="0" applyNumberFormat="1" applyFont="1" applyFill="1" applyBorder="1" applyAlignment="1">
      <alignment horizontal="left" vertical="top" wrapText="1"/>
    </xf>
    <xf numFmtId="0" fontId="15" fillId="0" borderId="14" xfId="0" applyFont="1" applyFill="1" applyBorder="1" applyAlignment="1">
      <alignment horizontal="left" vertical="top" wrapText="1"/>
    </xf>
    <xf numFmtId="49" fontId="15" fillId="0" borderId="12" xfId="0" applyNumberFormat="1" applyFont="1" applyFill="1" applyBorder="1" applyAlignment="1">
      <alignment horizontal="left" vertical="top" wrapText="1"/>
    </xf>
    <xf numFmtId="0" fontId="15" fillId="0" borderId="15" xfId="0" applyFont="1" applyBorder="1" applyAlignment="1">
      <alignment horizontal="left" vertical="top" wrapText="1"/>
    </xf>
    <xf numFmtId="0" fontId="15" fillId="0" borderId="12" xfId="0" applyFont="1" applyBorder="1" applyAlignment="1">
      <alignment horizontal="left" vertical="top" wrapText="1" shrinkToFit="1"/>
    </xf>
    <xf numFmtId="0" fontId="15" fillId="24" borderId="12" xfId="0" applyFont="1" applyFill="1" applyBorder="1" applyAlignment="1">
      <alignment horizontal="left" vertical="top" wrapText="1" shrinkToFit="1"/>
    </xf>
    <xf numFmtId="0" fontId="8" fillId="0" borderId="12" xfId="0" applyFont="1" applyFill="1" applyBorder="1" applyAlignment="1">
      <alignment vertical="top" wrapText="1"/>
    </xf>
    <xf numFmtId="0" fontId="10" fillId="0" borderId="16" xfId="0" applyFont="1" applyBorder="1" applyAlignment="1">
      <alignment horizontal="center" vertical="top" wrapText="1"/>
    </xf>
    <xf numFmtId="0" fontId="8" fillId="0" borderId="12" xfId="0" applyFont="1" applyBorder="1" applyAlignment="1">
      <alignment horizontal="center" vertical="top" wrapText="1"/>
    </xf>
    <xf numFmtId="0" fontId="10" fillId="0" borderId="12" xfId="0" applyFont="1" applyBorder="1" applyAlignment="1">
      <alignment horizontal="center" vertical="top" wrapText="1"/>
    </xf>
    <xf numFmtId="2" fontId="20" fillId="0" borderId="13" xfId="0" applyNumberFormat="1" applyFont="1" applyBorder="1" applyAlignment="1">
      <alignment/>
    </xf>
    <xf numFmtId="0" fontId="5" fillId="0" borderId="12" xfId="0" applyFont="1" applyBorder="1" applyAlignment="1">
      <alignment horizontal="left" vertical="top" wrapText="1"/>
    </xf>
    <xf numFmtId="0" fontId="23" fillId="0" borderId="12" xfId="0" applyFont="1" applyBorder="1" applyAlignment="1">
      <alignment horizontal="left" vertical="top" wrapText="1"/>
    </xf>
    <xf numFmtId="0" fontId="14" fillId="0" borderId="12" xfId="0" applyFont="1" applyBorder="1" applyAlignment="1">
      <alignment horizontal="center" vertical="top" wrapText="1"/>
    </xf>
    <xf numFmtId="0" fontId="22" fillId="0" borderId="12" xfId="0" applyFont="1" applyBorder="1" applyAlignment="1">
      <alignment horizontal="left" vertical="top" wrapText="1"/>
    </xf>
    <xf numFmtId="178" fontId="21" fillId="0" borderId="14" xfId="0" applyNumberFormat="1" applyFont="1" applyBorder="1" applyAlignment="1">
      <alignment horizontal="right" vertical="top"/>
    </xf>
    <xf numFmtId="178" fontId="21" fillId="0" borderId="17" xfId="0" applyNumberFormat="1" applyFont="1" applyBorder="1" applyAlignment="1">
      <alignment horizontal="right" vertical="top"/>
    </xf>
    <xf numFmtId="178" fontId="21" fillId="0" borderId="12" xfId="0" applyNumberFormat="1" applyFont="1" applyBorder="1" applyAlignment="1">
      <alignment vertical="top"/>
    </xf>
    <xf numFmtId="178" fontId="21" fillId="0" borderId="18" xfId="0" applyNumberFormat="1" applyFont="1" applyBorder="1" applyAlignment="1">
      <alignment vertical="top"/>
    </xf>
    <xf numFmtId="178" fontId="21" fillId="0" borderId="12" xfId="0" applyNumberFormat="1" applyFont="1" applyBorder="1" applyAlignment="1">
      <alignment horizontal="right" vertical="top"/>
    </xf>
    <xf numFmtId="178" fontId="21" fillId="0" borderId="19" xfId="0" applyNumberFormat="1" applyFont="1" applyBorder="1" applyAlignment="1">
      <alignment horizontal="right" vertical="top"/>
    </xf>
    <xf numFmtId="178" fontId="21" fillId="0" borderId="18" xfId="0" applyNumberFormat="1" applyFont="1" applyBorder="1" applyAlignment="1">
      <alignment horizontal="right" vertical="top"/>
    </xf>
    <xf numFmtId="0" fontId="22" fillId="0" borderId="12" xfId="0" applyFont="1" applyFill="1" applyBorder="1" applyAlignment="1">
      <alignment horizontal="left" vertical="top" wrapText="1"/>
    </xf>
    <xf numFmtId="0" fontId="9" fillId="0" borderId="12" xfId="0" applyFont="1" applyBorder="1" applyAlignment="1">
      <alignment horizontal="left" vertical="top" wrapText="1"/>
    </xf>
    <xf numFmtId="2" fontId="10" fillId="0" borderId="12" xfId="0" applyNumberFormat="1" applyFont="1" applyBorder="1" applyAlignment="1">
      <alignment horizontal="right"/>
    </xf>
    <xf numFmtId="0" fontId="20" fillId="0" borderId="12" xfId="0" applyFont="1" applyBorder="1" applyAlignment="1">
      <alignment horizontal="left" vertical="top" wrapText="1"/>
    </xf>
    <xf numFmtId="179" fontId="20" fillId="0" borderId="13" xfId="0" applyNumberFormat="1" applyFont="1" applyBorder="1" applyAlignment="1">
      <alignment/>
    </xf>
    <xf numFmtId="179" fontId="20" fillId="0" borderId="20" xfId="0" applyNumberFormat="1" applyFont="1" applyBorder="1" applyAlignment="1">
      <alignment/>
    </xf>
    <xf numFmtId="0" fontId="5" fillId="0" borderId="12" xfId="0" applyFont="1" applyBorder="1" applyAlignment="1">
      <alignment vertical="top" wrapText="1"/>
    </xf>
    <xf numFmtId="179" fontId="20" fillId="0" borderId="12" xfId="0" applyNumberFormat="1" applyFont="1" applyBorder="1" applyAlignment="1">
      <alignment/>
    </xf>
    <xf numFmtId="179" fontId="5" fillId="0" borderId="13" xfId="55" applyNumberFormat="1" applyFont="1" applyFill="1" applyBorder="1" applyAlignment="1">
      <alignment/>
      <protection/>
    </xf>
    <xf numFmtId="0" fontId="18" fillId="22" borderId="12" xfId="0" applyFont="1" applyFill="1" applyBorder="1" applyAlignment="1">
      <alignment vertical="top" wrapText="1"/>
    </xf>
    <xf numFmtId="0" fontId="8" fillId="22" borderId="12" xfId="0" applyFont="1" applyFill="1" applyBorder="1" applyAlignment="1">
      <alignment vertical="top" wrapText="1"/>
    </xf>
    <xf numFmtId="179" fontId="20" fillId="0" borderId="12" xfId="0" applyNumberFormat="1" applyFont="1" applyFill="1" applyBorder="1" applyAlignment="1">
      <alignment/>
    </xf>
    <xf numFmtId="0" fontId="21" fillId="0" borderId="12" xfId="0" applyFont="1" applyBorder="1" applyAlignment="1">
      <alignment vertical="top" wrapText="1"/>
    </xf>
    <xf numFmtId="0" fontId="8" fillId="0" borderId="15" xfId="0" applyFont="1" applyBorder="1" applyAlignment="1">
      <alignment vertical="top" wrapText="1"/>
    </xf>
    <xf numFmtId="2" fontId="5" fillId="0" borderId="12" xfId="0" applyNumberFormat="1" applyFont="1" applyBorder="1" applyAlignment="1">
      <alignment/>
    </xf>
    <xf numFmtId="0" fontId="15" fillId="0" borderId="11" xfId="0" applyFont="1" applyFill="1" applyBorder="1" applyAlignment="1">
      <alignment horizontal="left" vertical="top" wrapText="1"/>
    </xf>
    <xf numFmtId="0" fontId="16" fillId="0" borderId="12" xfId="0" applyFont="1" applyBorder="1" applyAlignment="1">
      <alignment horizontal="left" vertical="top" wrapText="1"/>
    </xf>
    <xf numFmtId="179" fontId="20" fillId="0" borderId="15" xfId="0" applyNumberFormat="1" applyFont="1" applyBorder="1" applyAlignment="1">
      <alignment/>
    </xf>
    <xf numFmtId="179" fontId="20" fillId="0" borderId="14" xfId="0" applyNumberFormat="1" applyFont="1" applyBorder="1" applyAlignment="1">
      <alignment/>
    </xf>
    <xf numFmtId="0" fontId="8" fillId="0" borderId="14" xfId="0" applyFont="1" applyBorder="1" applyAlignment="1">
      <alignment vertical="top" wrapText="1"/>
    </xf>
    <xf numFmtId="178" fontId="5" fillId="0" borderId="14" xfId="0" applyNumberFormat="1" applyFont="1" applyBorder="1" applyAlignment="1">
      <alignment horizontal="center" vertical="center" wrapText="1"/>
    </xf>
    <xf numFmtId="0" fontId="23" fillId="0" borderId="12" xfId="0" applyFont="1" applyBorder="1" applyAlignment="1">
      <alignment vertical="top" wrapText="1"/>
    </xf>
    <xf numFmtId="0" fontId="8" fillId="0" borderId="21" xfId="0" applyFont="1" applyBorder="1" applyAlignment="1">
      <alignment vertical="top" wrapText="1"/>
    </xf>
    <xf numFmtId="0" fontId="8" fillId="0" borderId="0" xfId="0" applyFont="1" applyBorder="1" applyAlignment="1">
      <alignment vertical="top" wrapText="1"/>
    </xf>
    <xf numFmtId="0" fontId="17" fillId="0" borderId="0" xfId="0" applyFont="1" applyBorder="1" applyAlignment="1">
      <alignment horizontal="left" vertical="top" wrapText="1"/>
    </xf>
    <xf numFmtId="2" fontId="10" fillId="0" borderId="0" xfId="0" applyNumberFormat="1" applyFont="1" applyBorder="1" applyAlignment="1">
      <alignment horizontal="right"/>
    </xf>
    <xf numFmtId="0" fontId="10" fillId="0" borderId="0" xfId="0" applyFont="1" applyBorder="1" applyAlignment="1">
      <alignment horizontal="left" vertical="top" wrapText="1"/>
    </xf>
    <xf numFmtId="2" fontId="8" fillId="0" borderId="0" xfId="0" applyNumberFormat="1" applyFont="1" applyBorder="1" applyAlignment="1">
      <alignment horizontal="right"/>
    </xf>
    <xf numFmtId="0" fontId="5" fillId="0" borderId="0" xfId="0" applyFont="1" applyBorder="1" applyAlignment="1">
      <alignment vertical="top" wrapText="1"/>
    </xf>
    <xf numFmtId="179" fontId="20" fillId="0" borderId="0" xfId="0" applyNumberFormat="1" applyFont="1" applyBorder="1" applyAlignment="1">
      <alignment/>
    </xf>
    <xf numFmtId="0" fontId="0" fillId="0" borderId="0" xfId="0" applyBorder="1" applyAlignment="1">
      <alignment/>
    </xf>
    <xf numFmtId="0" fontId="17" fillId="0" borderId="15" xfId="0" applyFont="1" applyBorder="1" applyAlignment="1">
      <alignment horizontal="left" vertical="top" wrapText="1"/>
    </xf>
    <xf numFmtId="179" fontId="31" fillId="0" borderId="13" xfId="55" applyNumberFormat="1" applyFont="1" applyFill="1" applyBorder="1" applyAlignment="1">
      <alignment/>
      <protection/>
    </xf>
    <xf numFmtId="179" fontId="31" fillId="0" borderId="13" xfId="55" applyNumberFormat="1" applyFont="1" applyBorder="1" applyAlignment="1">
      <alignment/>
      <protection/>
    </xf>
    <xf numFmtId="2" fontId="5" fillId="0" borderId="14" xfId="0" applyNumberFormat="1" applyFont="1" applyBorder="1" applyAlignment="1">
      <alignment/>
    </xf>
    <xf numFmtId="2" fontId="5" fillId="0" borderId="22" xfId="0" applyNumberFormat="1" applyFont="1" applyBorder="1" applyAlignment="1">
      <alignment/>
    </xf>
    <xf numFmtId="179" fontId="20" fillId="0" borderId="11" xfId="0" applyNumberFormat="1" applyFont="1" applyBorder="1" applyAlignment="1">
      <alignment/>
    </xf>
    <xf numFmtId="179" fontId="31" fillId="0" borderId="22" xfId="0" applyNumberFormat="1" applyFont="1" applyBorder="1" applyAlignment="1">
      <alignment/>
    </xf>
    <xf numFmtId="179" fontId="20" fillId="0" borderId="21" xfId="0" applyNumberFormat="1" applyFont="1" applyBorder="1" applyAlignment="1">
      <alignment/>
    </xf>
    <xf numFmtId="0" fontId="15" fillId="0" borderId="11" xfId="0" applyFont="1" applyBorder="1" applyAlignment="1">
      <alignment horizontal="left" vertical="top" wrapText="1"/>
    </xf>
    <xf numFmtId="0" fontId="13" fillId="0" borderId="12" xfId="0" applyFont="1" applyBorder="1" applyAlignment="1">
      <alignment horizontal="left" vertical="top" wrapText="1"/>
    </xf>
    <xf numFmtId="0" fontId="17" fillId="0" borderId="0" xfId="0" applyFont="1" applyFill="1" applyBorder="1" applyAlignment="1">
      <alignment horizontal="left" vertical="top" wrapText="1"/>
    </xf>
    <xf numFmtId="2" fontId="10" fillId="0" borderId="0" xfId="0" applyNumberFormat="1" applyFont="1" applyFill="1" applyBorder="1" applyAlignment="1">
      <alignment horizontal="right"/>
    </xf>
    <xf numFmtId="2" fontId="8" fillId="0" borderId="0" xfId="0" applyNumberFormat="1" applyFont="1" applyFill="1" applyBorder="1" applyAlignment="1">
      <alignment horizontal="right"/>
    </xf>
    <xf numFmtId="0" fontId="10" fillId="0" borderId="0" xfId="0" applyFont="1" applyFill="1" applyBorder="1" applyAlignment="1">
      <alignment horizontal="left" vertical="top" wrapText="1"/>
    </xf>
    <xf numFmtId="2" fontId="13" fillId="0" borderId="0" xfId="0" applyNumberFormat="1" applyFont="1" applyFill="1" applyBorder="1" applyAlignment="1">
      <alignment/>
    </xf>
    <xf numFmtId="0" fontId="5" fillId="0" borderId="0" xfId="0" applyFont="1" applyFill="1" applyBorder="1" applyAlignment="1">
      <alignment vertical="top" wrapText="1"/>
    </xf>
    <xf numFmtId="2" fontId="5" fillId="0" borderId="0" xfId="0" applyNumberFormat="1" applyFont="1" applyFill="1" applyBorder="1" applyAlignment="1">
      <alignment/>
    </xf>
    <xf numFmtId="0" fontId="8" fillId="0" borderId="0" xfId="0" applyFont="1" applyFill="1" applyBorder="1" applyAlignment="1">
      <alignment vertical="top" wrapText="1"/>
    </xf>
    <xf numFmtId="0" fontId="17" fillId="0" borderId="0" xfId="0" applyFont="1" applyFill="1" applyBorder="1" applyAlignment="1">
      <alignment vertical="top" wrapText="1"/>
    </xf>
    <xf numFmtId="2" fontId="8" fillId="0" borderId="0" xfId="0" applyNumberFormat="1" applyFont="1" applyFill="1" applyBorder="1" applyAlignment="1">
      <alignment vertical="top" wrapText="1"/>
    </xf>
    <xf numFmtId="0" fontId="8" fillId="0" borderId="0" xfId="0" applyFont="1" applyFill="1" applyBorder="1" applyAlignment="1">
      <alignment wrapText="1"/>
    </xf>
    <xf numFmtId="179" fontId="20" fillId="22" borderId="20" xfId="0" applyNumberFormat="1" applyFont="1" applyFill="1" applyBorder="1" applyAlignment="1">
      <alignment/>
    </xf>
    <xf numFmtId="0" fontId="17" fillId="22" borderId="12" xfId="0" applyFont="1" applyFill="1" applyBorder="1" applyAlignment="1">
      <alignment horizontal="left" vertical="top" wrapText="1"/>
    </xf>
    <xf numFmtId="2" fontId="10" fillId="22" borderId="12" xfId="0" applyNumberFormat="1" applyFont="1" applyFill="1" applyBorder="1" applyAlignment="1">
      <alignment horizontal="right"/>
    </xf>
    <xf numFmtId="2" fontId="10" fillId="22" borderId="12" xfId="0" applyNumberFormat="1" applyFont="1" applyFill="1" applyBorder="1" applyAlignment="1">
      <alignment horizontal="left" vertical="top" wrapText="1"/>
    </xf>
    <xf numFmtId="0" fontId="13" fillId="0" borderId="15" xfId="0" applyFont="1" applyBorder="1" applyAlignment="1">
      <alignment vertical="top" wrapText="1"/>
    </xf>
    <xf numFmtId="0" fontId="17" fillId="22" borderId="14" xfId="0" applyFont="1" applyFill="1" applyBorder="1" applyAlignment="1">
      <alignment horizontal="left" vertical="top" wrapText="1"/>
    </xf>
    <xf numFmtId="2" fontId="10" fillId="22" borderId="14" xfId="0" applyNumberFormat="1" applyFont="1" applyFill="1" applyBorder="1" applyAlignment="1">
      <alignment horizontal="right"/>
    </xf>
    <xf numFmtId="0" fontId="5" fillId="0" borderId="21" xfId="0" applyFont="1" applyBorder="1" applyAlignment="1">
      <alignment horizontal="center" vertical="top" wrapText="1"/>
    </xf>
    <xf numFmtId="178" fontId="20" fillId="0" borderId="12" xfId="53" applyNumberFormat="1" applyFont="1" applyBorder="1" applyAlignment="1">
      <alignment horizontal="left" vertical="center" wrapText="1"/>
      <protection/>
    </xf>
    <xf numFmtId="179" fontId="20" fillId="0" borderId="12" xfId="0" applyNumberFormat="1" applyFont="1" applyBorder="1" applyAlignment="1">
      <alignment horizontal="center" vertical="top" wrapText="1"/>
    </xf>
    <xf numFmtId="180" fontId="21" fillId="0" borderId="12" xfId="63" applyNumberFormat="1" applyFont="1" applyFill="1" applyBorder="1" applyAlignment="1">
      <alignment horizontal="center" vertical="top" wrapText="1"/>
    </xf>
    <xf numFmtId="180" fontId="21" fillId="0" borderId="12" xfId="0" applyNumberFormat="1" applyFont="1" applyFill="1" applyBorder="1" applyAlignment="1">
      <alignment horizontal="center" vertical="top" wrapText="1"/>
    </xf>
    <xf numFmtId="180" fontId="20" fillId="0" borderId="12" xfId="0" applyNumberFormat="1" applyFont="1" applyBorder="1" applyAlignment="1">
      <alignment horizontal="center" vertical="top" wrapText="1"/>
    </xf>
    <xf numFmtId="180" fontId="8" fillId="0" borderId="12" xfId="0" applyNumberFormat="1" applyFont="1" applyBorder="1" applyAlignment="1">
      <alignment horizontal="center" vertical="top" wrapText="1"/>
    </xf>
    <xf numFmtId="179" fontId="10" fillId="0" borderId="12" xfId="0" applyNumberFormat="1" applyFont="1" applyBorder="1" applyAlignment="1">
      <alignment horizontal="center" vertical="top" wrapText="1"/>
    </xf>
    <xf numFmtId="179" fontId="21" fillId="0" borderId="12" xfId="0" applyNumberFormat="1" applyFont="1" applyBorder="1" applyAlignment="1">
      <alignment horizontal="center" vertical="top" wrapText="1"/>
    </xf>
    <xf numFmtId="0" fontId="8" fillId="0" borderId="21" xfId="0" applyFont="1" applyBorder="1" applyAlignment="1">
      <alignment horizontal="center" vertical="top" wrapText="1"/>
    </xf>
    <xf numFmtId="179" fontId="25" fillId="0" borderId="12" xfId="0" applyNumberFormat="1" applyFont="1" applyBorder="1" applyAlignment="1">
      <alignment horizontal="center" vertical="top" wrapText="1"/>
    </xf>
    <xf numFmtId="0" fontId="10" fillId="0" borderId="15" xfId="0" applyFont="1" applyFill="1" applyBorder="1" applyAlignment="1">
      <alignment horizontal="left" vertical="top" wrapText="1"/>
    </xf>
    <xf numFmtId="179" fontId="21" fillId="0" borderId="15" xfId="0" applyNumberFormat="1" applyFont="1" applyFill="1" applyBorder="1" applyAlignment="1">
      <alignment horizontal="center" vertical="top" wrapText="1"/>
    </xf>
    <xf numFmtId="179" fontId="25" fillId="0" borderId="15" xfId="0" applyNumberFormat="1" applyFont="1" applyFill="1" applyBorder="1" applyAlignment="1">
      <alignment horizontal="center" vertical="top" wrapText="1"/>
    </xf>
    <xf numFmtId="0" fontId="8" fillId="0" borderId="15" xfId="0" applyFont="1" applyFill="1" applyBorder="1" applyAlignment="1">
      <alignment horizontal="center" vertical="top" wrapText="1"/>
    </xf>
    <xf numFmtId="0" fontId="10" fillId="0" borderId="15" xfId="0" applyFont="1" applyFill="1" applyBorder="1" applyAlignment="1">
      <alignment horizontal="center" vertical="top" wrapText="1"/>
    </xf>
    <xf numFmtId="179" fontId="20" fillId="0" borderId="13" xfId="0" applyNumberFormat="1" applyFont="1" applyFill="1" applyBorder="1" applyAlignment="1">
      <alignment horizontal="center" vertical="top" wrapText="1"/>
    </xf>
    <xf numFmtId="179" fontId="13" fillId="0" borderId="13" xfId="0" applyNumberFormat="1" applyFont="1" applyFill="1" applyBorder="1" applyAlignment="1">
      <alignment horizontal="center" vertical="top" wrapText="1"/>
    </xf>
    <xf numFmtId="0" fontId="24" fillId="0" borderId="13" xfId="0" applyFont="1" applyFill="1" applyBorder="1" applyAlignment="1">
      <alignment horizontal="center" vertical="top" wrapText="1"/>
    </xf>
    <xf numFmtId="0" fontId="23" fillId="0" borderId="12" xfId="0" applyFont="1" applyFill="1" applyBorder="1" applyAlignment="1">
      <alignment horizontal="left" vertical="top" wrapText="1"/>
    </xf>
    <xf numFmtId="178" fontId="31" fillId="0" borderId="23" xfId="0" applyNumberFormat="1" applyFont="1" applyFill="1" applyBorder="1" applyAlignment="1">
      <alignment horizontal="right" vertical="top"/>
    </xf>
    <xf numFmtId="0" fontId="10" fillId="0" borderId="12" xfId="0" applyFont="1" applyFill="1" applyBorder="1" applyAlignment="1">
      <alignment horizontal="center" vertical="top" wrapText="1"/>
    </xf>
    <xf numFmtId="178" fontId="21" fillId="0" borderId="23" xfId="0" applyNumberFormat="1" applyFont="1" applyBorder="1" applyAlignment="1">
      <alignment horizontal="right" vertical="top"/>
    </xf>
    <xf numFmtId="178" fontId="21" fillId="0" borderId="24" xfId="0" applyNumberFormat="1" applyFont="1" applyBorder="1" applyAlignment="1">
      <alignment horizontal="right" vertical="top"/>
    </xf>
    <xf numFmtId="0" fontId="10" fillId="0" borderId="21" xfId="0" applyFont="1" applyBorder="1" applyAlignment="1">
      <alignment horizontal="center" vertical="top" wrapText="1"/>
    </xf>
    <xf numFmtId="0" fontId="22" fillId="0" borderId="15" xfId="0" applyFont="1" applyBorder="1" applyAlignment="1">
      <alignment horizontal="left" vertical="top" wrapText="1"/>
    </xf>
    <xf numFmtId="178" fontId="21" fillId="0" borderId="25" xfId="0" applyNumberFormat="1" applyFont="1" applyBorder="1" applyAlignment="1">
      <alignment horizontal="right" vertical="top"/>
    </xf>
    <xf numFmtId="178" fontId="21" fillId="0" borderId="26" xfId="0" applyNumberFormat="1" applyFont="1" applyBorder="1" applyAlignment="1">
      <alignment horizontal="right" vertical="top"/>
    </xf>
    <xf numFmtId="178" fontId="21" fillId="0" borderId="15" xfId="0" applyNumberFormat="1" applyFont="1" applyBorder="1" applyAlignment="1">
      <alignment horizontal="right" vertical="top"/>
    </xf>
    <xf numFmtId="178" fontId="21" fillId="0" borderId="15" xfId="0" applyNumberFormat="1" applyFont="1" applyBorder="1" applyAlignment="1">
      <alignment vertical="top"/>
    </xf>
    <xf numFmtId="178" fontId="21" fillId="0" borderId="26" xfId="0" applyNumberFormat="1" applyFont="1" applyBorder="1" applyAlignment="1">
      <alignment vertical="top"/>
    </xf>
    <xf numFmtId="0" fontId="22" fillId="0" borderId="14" xfId="0" applyFont="1" applyBorder="1" applyAlignment="1">
      <alignment horizontal="left" vertical="top" wrapText="1"/>
    </xf>
    <xf numFmtId="178" fontId="21" fillId="0" borderId="27" xfId="0" applyNumberFormat="1" applyFont="1" applyBorder="1" applyAlignment="1">
      <alignment horizontal="right" vertical="top"/>
    </xf>
    <xf numFmtId="178" fontId="21" fillId="0" borderId="28" xfId="0" applyNumberFormat="1" applyFont="1" applyBorder="1" applyAlignment="1">
      <alignment horizontal="right" vertical="top"/>
    </xf>
    <xf numFmtId="178" fontId="21" fillId="0" borderId="14" xfId="0" applyNumberFormat="1" applyFont="1" applyBorder="1" applyAlignment="1">
      <alignment vertical="top"/>
    </xf>
    <xf numFmtId="178" fontId="21" fillId="0" borderId="29" xfId="0" applyNumberFormat="1" applyFont="1" applyBorder="1" applyAlignment="1">
      <alignment vertical="top"/>
    </xf>
    <xf numFmtId="178" fontId="10" fillId="0" borderId="21" xfId="0" applyNumberFormat="1" applyFont="1" applyFill="1" applyBorder="1" applyAlignment="1">
      <alignment horizontal="right" vertical="top" wrapText="1"/>
    </xf>
    <xf numFmtId="178" fontId="21" fillId="0" borderId="30" xfId="0" applyNumberFormat="1" applyFont="1" applyBorder="1" applyAlignment="1">
      <alignment horizontal="right" vertical="top"/>
    </xf>
    <xf numFmtId="178" fontId="21" fillId="0" borderId="12" xfId="0" applyNumberFormat="1" applyFont="1" applyFill="1" applyBorder="1" applyAlignment="1">
      <alignment horizontal="right" vertical="top"/>
    </xf>
    <xf numFmtId="178" fontId="10" fillId="0" borderId="12" xfId="0" applyNumberFormat="1" applyFont="1" applyBorder="1" applyAlignment="1">
      <alignment horizontal="right" vertical="top" wrapText="1"/>
    </xf>
    <xf numFmtId="178" fontId="10" fillId="0" borderId="30" xfId="0" applyNumberFormat="1" applyFont="1" applyBorder="1" applyAlignment="1">
      <alignment horizontal="right" vertical="top" wrapText="1"/>
    </xf>
    <xf numFmtId="178" fontId="10" fillId="0" borderId="12" xfId="0" applyNumberFormat="1" applyFont="1" applyBorder="1" applyAlignment="1">
      <alignment horizontal="right" vertical="top"/>
    </xf>
    <xf numFmtId="178" fontId="10" fillId="0" borderId="12" xfId="0" applyNumberFormat="1" applyFont="1" applyFill="1" applyBorder="1" applyAlignment="1">
      <alignment horizontal="right" vertical="top" wrapText="1"/>
    </xf>
    <xf numFmtId="178" fontId="21" fillId="0" borderId="30" xfId="0" applyNumberFormat="1" applyFont="1" applyFill="1" applyBorder="1" applyAlignment="1">
      <alignment horizontal="right" vertical="top"/>
    </xf>
    <xf numFmtId="178" fontId="10" fillId="0" borderId="12" xfId="0" applyNumberFormat="1" applyFont="1" applyBorder="1" applyAlignment="1">
      <alignment vertical="top"/>
    </xf>
    <xf numFmtId="178" fontId="10" fillId="0" borderId="18" xfId="0" applyNumberFormat="1" applyFont="1" applyBorder="1" applyAlignment="1">
      <alignment vertical="top"/>
    </xf>
    <xf numFmtId="178" fontId="10" fillId="0" borderId="21" xfId="0" applyNumberFormat="1" applyFont="1" applyBorder="1" applyAlignment="1">
      <alignment horizontal="right" vertical="top" wrapText="1"/>
    </xf>
    <xf numFmtId="178" fontId="10" fillId="0" borderId="31" xfId="0" applyNumberFormat="1" applyFont="1" applyBorder="1" applyAlignment="1">
      <alignment horizontal="right" vertical="top" wrapText="1"/>
    </xf>
    <xf numFmtId="178" fontId="10" fillId="0" borderId="15" xfId="0" applyNumberFormat="1" applyFont="1" applyBorder="1" applyAlignment="1">
      <alignment horizontal="right" vertical="top"/>
    </xf>
    <xf numFmtId="178" fontId="10" fillId="0" borderId="32" xfId="0" applyNumberFormat="1" applyFont="1" applyBorder="1" applyAlignment="1">
      <alignment horizontal="right" vertical="top" wrapText="1"/>
    </xf>
    <xf numFmtId="178" fontId="10" fillId="0" borderId="15" xfId="0" applyNumberFormat="1" applyFont="1" applyBorder="1" applyAlignment="1">
      <alignment vertical="top"/>
    </xf>
    <xf numFmtId="178" fontId="10" fillId="0" borderId="26" xfId="0" applyNumberFormat="1" applyFont="1" applyBorder="1" applyAlignment="1">
      <alignment vertical="top"/>
    </xf>
    <xf numFmtId="0" fontId="13" fillId="0" borderId="33" xfId="0" applyFont="1" applyBorder="1" applyAlignment="1">
      <alignment horizontal="left" vertical="top"/>
    </xf>
    <xf numFmtId="178" fontId="20" fillId="0" borderId="34" xfId="0" applyNumberFormat="1" applyFont="1" applyBorder="1" applyAlignment="1">
      <alignment horizontal="left" vertical="top" wrapText="1"/>
    </xf>
    <xf numFmtId="0" fontId="10" fillId="0" borderId="31" xfId="0" applyFont="1" applyBorder="1" applyAlignment="1">
      <alignment horizontal="center" vertical="top" wrapText="1"/>
    </xf>
    <xf numFmtId="179" fontId="20" fillId="0" borderId="13" xfId="0" applyNumberFormat="1" applyFont="1" applyBorder="1" applyAlignment="1">
      <alignment vertical="top" wrapText="1"/>
    </xf>
    <xf numFmtId="179" fontId="5" fillId="0" borderId="13" xfId="0" applyNumberFormat="1" applyFont="1" applyBorder="1" applyAlignment="1">
      <alignment vertical="top" wrapText="1"/>
    </xf>
    <xf numFmtId="179" fontId="10" fillId="0" borderId="12" xfId="0" applyNumberFormat="1" applyFont="1" applyBorder="1" applyAlignment="1">
      <alignment horizontal="right"/>
    </xf>
    <xf numFmtId="179" fontId="10" fillId="0" borderId="12" xfId="0" applyNumberFormat="1" applyFont="1" applyBorder="1" applyAlignment="1">
      <alignment horizontal="center" vertical="center"/>
    </xf>
    <xf numFmtId="179" fontId="8" fillId="0" borderId="12" xfId="0" applyNumberFormat="1" applyFont="1" applyBorder="1" applyAlignment="1">
      <alignment horizontal="center" vertical="center"/>
    </xf>
    <xf numFmtId="0" fontId="10" fillId="0" borderId="12" xfId="0" applyFont="1" applyBorder="1" applyAlignment="1">
      <alignment horizontal="center" vertical="center" wrapText="1"/>
    </xf>
    <xf numFmtId="179" fontId="10" fillId="0" borderId="0" xfId="0" applyNumberFormat="1" applyFont="1" applyBorder="1" applyAlignment="1">
      <alignment horizontal="center" vertical="center" wrapText="1"/>
    </xf>
    <xf numFmtId="179" fontId="10" fillId="0" borderId="12" xfId="0" applyNumberFormat="1" applyFont="1" applyBorder="1" applyAlignment="1">
      <alignment horizontal="center" vertical="center" wrapText="1"/>
    </xf>
    <xf numFmtId="179" fontId="31" fillId="0" borderId="13" xfId="55" applyNumberFormat="1" applyFont="1" applyFill="1" applyBorder="1" applyAlignment="1">
      <alignment horizontal="center" vertical="center"/>
      <protection/>
    </xf>
    <xf numFmtId="179" fontId="20" fillId="0" borderId="20" xfId="0" applyNumberFormat="1" applyFont="1" applyBorder="1" applyAlignment="1">
      <alignment horizontal="center" vertical="center"/>
    </xf>
    <xf numFmtId="0" fontId="18" fillId="22" borderId="15" xfId="0" applyFont="1" applyFill="1" applyBorder="1" applyAlignment="1">
      <alignment vertical="top" wrapText="1"/>
    </xf>
    <xf numFmtId="0" fontId="8" fillId="22" borderId="15" xfId="0" applyFont="1" applyFill="1" applyBorder="1" applyAlignment="1">
      <alignment vertical="top" wrapText="1"/>
    </xf>
    <xf numFmtId="179" fontId="21" fillId="22" borderId="12" xfId="0" applyNumberFormat="1" applyFont="1" applyFill="1" applyBorder="1" applyAlignment="1">
      <alignment/>
    </xf>
    <xf numFmtId="0" fontId="5" fillId="0" borderId="18" xfId="0" applyFont="1" applyFill="1" applyBorder="1" applyAlignment="1">
      <alignment vertical="top" wrapText="1"/>
    </xf>
    <xf numFmtId="179" fontId="20" fillId="0" borderId="19" xfId="0" applyNumberFormat="1" applyFont="1" applyFill="1" applyBorder="1" applyAlignment="1">
      <alignment/>
    </xf>
    <xf numFmtId="179" fontId="20" fillId="0" borderId="21" xfId="0" applyNumberFormat="1" applyFont="1" applyFill="1" applyBorder="1" applyAlignment="1">
      <alignment/>
    </xf>
    <xf numFmtId="0" fontId="0" fillId="0" borderId="18" xfId="0" applyBorder="1" applyAlignment="1">
      <alignment/>
    </xf>
    <xf numFmtId="0" fontId="0" fillId="0" borderId="19" xfId="0" applyBorder="1" applyAlignment="1">
      <alignment/>
    </xf>
    <xf numFmtId="0" fontId="1" fillId="0" borderId="19" xfId="0" applyFont="1" applyBorder="1" applyAlignment="1">
      <alignment horizontal="center"/>
    </xf>
    <xf numFmtId="0" fontId="0" fillId="0" borderId="19" xfId="0" applyBorder="1" applyAlignment="1">
      <alignment horizontal="center"/>
    </xf>
    <xf numFmtId="178" fontId="21" fillId="0" borderId="12" xfId="0" applyNumberFormat="1" applyFont="1" applyBorder="1" applyAlignment="1">
      <alignment horizontal="center" vertical="center"/>
    </xf>
    <xf numFmtId="178" fontId="10" fillId="0" borderId="12" xfId="0" applyNumberFormat="1" applyFont="1" applyBorder="1" applyAlignment="1">
      <alignment horizontal="center" vertical="center" wrapText="1"/>
    </xf>
    <xf numFmtId="178" fontId="8" fillId="0" borderId="12" xfId="0" applyNumberFormat="1" applyFont="1" applyBorder="1" applyAlignment="1">
      <alignment horizontal="center" vertical="center" wrapText="1"/>
    </xf>
    <xf numFmtId="178" fontId="10" fillId="0" borderId="12" xfId="0" applyNumberFormat="1" applyFont="1" applyFill="1" applyBorder="1" applyAlignment="1">
      <alignment horizontal="center" vertical="center" wrapText="1"/>
    </xf>
    <xf numFmtId="178" fontId="8" fillId="0" borderId="12" xfId="0" applyNumberFormat="1" applyFont="1" applyFill="1" applyBorder="1" applyAlignment="1">
      <alignment horizontal="center" vertical="center" wrapText="1"/>
    </xf>
    <xf numFmtId="178" fontId="20" fillId="0" borderId="20" xfId="0" applyNumberFormat="1" applyFont="1" applyFill="1" applyBorder="1" applyAlignment="1">
      <alignment horizontal="center" vertical="center"/>
    </xf>
    <xf numFmtId="179" fontId="21" fillId="0" borderId="12" xfId="0" applyNumberFormat="1" applyFont="1" applyFill="1" applyBorder="1" applyAlignment="1">
      <alignment horizontal="center" vertical="center"/>
    </xf>
    <xf numFmtId="179" fontId="20" fillId="0" borderId="12" xfId="0" applyNumberFormat="1" applyFont="1" applyFill="1" applyBorder="1" applyAlignment="1">
      <alignment horizontal="center" vertical="center"/>
    </xf>
    <xf numFmtId="2" fontId="20" fillId="0" borderId="12" xfId="0" applyNumberFormat="1" applyFont="1" applyFill="1" applyBorder="1" applyAlignment="1">
      <alignment horizontal="center" vertical="center"/>
    </xf>
    <xf numFmtId="179" fontId="20" fillId="0" borderId="12" xfId="0" applyNumberFormat="1" applyFont="1" applyBorder="1" applyAlignment="1">
      <alignment horizontal="center" vertical="center"/>
    </xf>
    <xf numFmtId="179" fontId="31" fillId="0" borderId="13" xfId="55" applyNumberFormat="1" applyFont="1" applyBorder="1" applyAlignment="1">
      <alignment horizontal="center" vertical="center"/>
      <protection/>
    </xf>
    <xf numFmtId="179" fontId="21" fillId="0" borderId="12" xfId="0" applyNumberFormat="1" applyFont="1" applyBorder="1" applyAlignment="1">
      <alignment horizontal="center" vertical="center"/>
    </xf>
    <xf numFmtId="179" fontId="10" fillId="0" borderId="21" xfId="0" applyNumberFormat="1" applyFont="1" applyBorder="1" applyAlignment="1">
      <alignment horizontal="center" vertical="center" wrapText="1"/>
    </xf>
    <xf numFmtId="179" fontId="10" fillId="0" borderId="18" xfId="0" applyNumberFormat="1" applyFont="1" applyBorder="1" applyAlignment="1">
      <alignment horizontal="center" vertical="center" wrapText="1"/>
    </xf>
    <xf numFmtId="179" fontId="21" fillId="0" borderId="15" xfId="0" applyNumberFormat="1" applyFont="1" applyBorder="1" applyAlignment="1">
      <alignment horizontal="center" vertical="center"/>
    </xf>
    <xf numFmtId="179" fontId="10" fillId="0" borderId="15" xfId="0" applyNumberFormat="1" applyFont="1" applyBorder="1" applyAlignment="1">
      <alignment horizontal="center" vertical="center" wrapText="1"/>
    </xf>
    <xf numFmtId="179" fontId="31" fillId="0" borderId="13" xfId="0" applyNumberFormat="1" applyFont="1" applyBorder="1" applyAlignment="1">
      <alignment horizontal="center" vertical="center"/>
    </xf>
    <xf numFmtId="179" fontId="32" fillId="0" borderId="13" xfId="0" applyNumberFormat="1" applyFont="1" applyBorder="1" applyAlignment="1">
      <alignment horizontal="center" vertical="center" wrapText="1"/>
    </xf>
    <xf numFmtId="179" fontId="31" fillId="0" borderId="13" xfId="0" applyNumberFormat="1" applyFont="1" applyBorder="1" applyAlignment="1">
      <alignment horizontal="center" vertical="center" wrapText="1"/>
    </xf>
    <xf numFmtId="179" fontId="21" fillId="0" borderId="14" xfId="0" applyNumberFormat="1" applyFont="1" applyFill="1" applyBorder="1" applyAlignment="1">
      <alignment horizontal="center" vertical="center"/>
    </xf>
    <xf numFmtId="179" fontId="22" fillId="0" borderId="14" xfId="0" applyNumberFormat="1" applyFont="1" applyFill="1" applyBorder="1" applyAlignment="1">
      <alignment horizontal="center" vertical="center"/>
    </xf>
    <xf numFmtId="179" fontId="10" fillId="0" borderId="14" xfId="0" applyNumberFormat="1" applyFont="1" applyBorder="1" applyAlignment="1">
      <alignment horizontal="center" vertical="center" wrapText="1"/>
    </xf>
    <xf numFmtId="179" fontId="10" fillId="0" borderId="29" xfId="0" applyNumberFormat="1" applyFont="1" applyBorder="1" applyAlignment="1">
      <alignment horizontal="center" vertical="center" wrapText="1"/>
    </xf>
    <xf numFmtId="179" fontId="22" fillId="0" borderId="12" xfId="0" applyNumberFormat="1" applyFont="1" applyFill="1" applyBorder="1" applyAlignment="1">
      <alignment horizontal="center" vertical="center"/>
    </xf>
    <xf numFmtId="179" fontId="21" fillId="0" borderId="14" xfId="0" applyNumberFormat="1" applyFont="1" applyBorder="1" applyAlignment="1">
      <alignment horizontal="center" vertical="center"/>
    </xf>
    <xf numFmtId="179" fontId="30" fillId="0" borderId="12" xfId="0" applyNumberFormat="1" applyFont="1" applyFill="1" applyBorder="1" applyAlignment="1">
      <alignment horizontal="center" vertical="center"/>
    </xf>
    <xf numFmtId="179" fontId="21" fillId="24" borderId="12" xfId="0" applyNumberFormat="1" applyFont="1" applyFill="1" applyBorder="1" applyAlignment="1">
      <alignment horizontal="center" vertical="center"/>
    </xf>
    <xf numFmtId="179" fontId="21" fillId="0" borderId="15" xfId="0" applyNumberFormat="1" applyFont="1" applyFill="1" applyBorder="1" applyAlignment="1">
      <alignment horizontal="center" vertical="center"/>
    </xf>
    <xf numFmtId="179" fontId="21" fillId="24" borderId="15" xfId="0" applyNumberFormat="1" applyFont="1" applyFill="1" applyBorder="1" applyAlignment="1">
      <alignment horizontal="center" vertical="center" wrapText="1"/>
    </xf>
    <xf numFmtId="179" fontId="10" fillId="0" borderId="26" xfId="0" applyNumberFormat="1" applyFont="1" applyBorder="1" applyAlignment="1">
      <alignment horizontal="center" vertical="center" wrapText="1"/>
    </xf>
    <xf numFmtId="179" fontId="31" fillId="0" borderId="13" xfId="0" applyNumberFormat="1" applyFont="1" applyFill="1" applyBorder="1" applyAlignment="1">
      <alignment horizontal="center" vertical="center"/>
    </xf>
    <xf numFmtId="179" fontId="31" fillId="0" borderId="13" xfId="0" applyNumberFormat="1" applyFont="1" applyFill="1" applyBorder="1" applyAlignment="1">
      <alignment horizontal="center" vertical="center" wrapText="1"/>
    </xf>
    <xf numFmtId="179" fontId="31" fillId="0" borderId="35" xfId="0" applyNumberFormat="1" applyFont="1" applyBorder="1" applyAlignment="1">
      <alignment horizontal="center" vertical="center" wrapText="1"/>
    </xf>
    <xf numFmtId="179" fontId="33" fillId="0" borderId="13" xfId="0" applyNumberFormat="1" applyFont="1" applyBorder="1" applyAlignment="1">
      <alignment horizontal="center" vertical="center" wrapText="1"/>
    </xf>
    <xf numFmtId="179" fontId="21" fillId="24" borderId="14" xfId="0" applyNumberFormat="1" applyFont="1" applyFill="1" applyBorder="1" applyAlignment="1">
      <alignment horizontal="center" vertical="center"/>
    </xf>
    <xf numFmtId="179" fontId="10" fillId="0" borderId="11" xfId="0" applyNumberFormat="1" applyFont="1" applyBorder="1" applyAlignment="1">
      <alignment horizontal="center" vertical="center" wrapText="1"/>
    </xf>
    <xf numFmtId="179" fontId="22" fillId="0" borderId="15" xfId="0" applyNumberFormat="1" applyFont="1" applyFill="1" applyBorder="1" applyAlignment="1">
      <alignment horizontal="center" vertical="center"/>
    </xf>
    <xf numFmtId="179" fontId="10" fillId="0" borderId="15" xfId="0" applyNumberFormat="1" applyFont="1" applyFill="1" applyBorder="1" applyAlignment="1">
      <alignment horizontal="center" vertical="center" wrapText="1"/>
    </xf>
    <xf numFmtId="179" fontId="10" fillId="0" borderId="26" xfId="0" applyNumberFormat="1" applyFont="1" applyFill="1" applyBorder="1" applyAlignment="1">
      <alignment horizontal="center" vertical="center" wrapText="1"/>
    </xf>
    <xf numFmtId="179" fontId="32" fillId="0" borderId="13" xfId="0" applyNumberFormat="1" applyFont="1" applyFill="1" applyBorder="1" applyAlignment="1">
      <alignment horizontal="center" vertical="center" wrapText="1"/>
    </xf>
    <xf numFmtId="179" fontId="31" fillId="0" borderId="22" xfId="0" applyNumberFormat="1" applyFont="1" applyBorder="1" applyAlignment="1">
      <alignment horizontal="center" vertical="center" wrapText="1"/>
    </xf>
    <xf numFmtId="179" fontId="10" fillId="0" borderId="14" xfId="0" applyNumberFormat="1" applyFont="1" applyFill="1" applyBorder="1" applyAlignment="1">
      <alignment horizontal="center" vertical="center" wrapText="1"/>
    </xf>
    <xf numFmtId="179" fontId="10" fillId="0" borderId="12" xfId="0" applyNumberFormat="1" applyFont="1" applyFill="1" applyBorder="1" applyAlignment="1">
      <alignment horizontal="center" vertical="center" wrapText="1"/>
    </xf>
    <xf numFmtId="179" fontId="22" fillId="0" borderId="12" xfId="0" applyNumberFormat="1" applyFont="1" applyBorder="1" applyAlignment="1">
      <alignment horizontal="center" vertical="center" wrapText="1" shrinkToFit="1"/>
    </xf>
    <xf numFmtId="179" fontId="21" fillId="24" borderId="12" xfId="0" applyNumberFormat="1" applyFont="1" applyFill="1" applyBorder="1" applyAlignment="1">
      <alignment horizontal="center" vertical="center" wrapText="1" shrinkToFit="1"/>
    </xf>
    <xf numFmtId="179" fontId="10" fillId="0" borderId="18" xfId="0" applyNumberFormat="1" applyFont="1" applyFill="1" applyBorder="1" applyAlignment="1">
      <alignment horizontal="center" vertical="center" wrapText="1"/>
    </xf>
    <xf numFmtId="179" fontId="20" fillId="0" borderId="13" xfId="0" applyNumberFormat="1" applyFont="1" applyBorder="1" applyAlignment="1">
      <alignment horizontal="center" vertical="center"/>
    </xf>
    <xf numFmtId="179" fontId="20" fillId="0" borderId="13" xfId="0" applyNumberFormat="1" applyFont="1" applyFill="1" applyBorder="1" applyAlignment="1">
      <alignment horizontal="center" vertical="center"/>
    </xf>
    <xf numFmtId="178" fontId="13" fillId="0" borderId="12" xfId="0" applyNumberFormat="1" applyFont="1" applyBorder="1" applyAlignment="1">
      <alignment horizontal="center" vertical="center" wrapText="1"/>
    </xf>
    <xf numFmtId="178" fontId="13" fillId="0" borderId="12" xfId="0" applyNumberFormat="1" applyFont="1" applyBorder="1" applyAlignment="1">
      <alignment horizontal="center" vertical="center"/>
    </xf>
    <xf numFmtId="178" fontId="5" fillId="0" borderId="14" xfId="53" applyNumberFormat="1" applyFont="1" applyBorder="1" applyAlignment="1">
      <alignment horizontal="center" vertical="center" wrapText="1"/>
      <protection/>
    </xf>
    <xf numFmtId="178" fontId="13" fillId="0" borderId="12" xfId="53" applyNumberFormat="1" applyFont="1" applyBorder="1" applyAlignment="1">
      <alignment horizontal="center" vertical="center" wrapText="1"/>
      <protection/>
    </xf>
    <xf numFmtId="178" fontId="13" fillId="0" borderId="12" xfId="53" applyNumberFormat="1" applyFont="1" applyBorder="1" applyAlignment="1">
      <alignment horizontal="center" vertical="center"/>
      <protection/>
    </xf>
    <xf numFmtId="179" fontId="5" fillId="0" borderId="13" xfId="0" applyNumberFormat="1" applyFont="1" applyBorder="1" applyAlignment="1">
      <alignment horizontal="center" vertical="center"/>
    </xf>
    <xf numFmtId="179" fontId="10" fillId="0" borderId="15" xfId="0" applyNumberFormat="1" applyFont="1" applyBorder="1" applyAlignment="1">
      <alignment horizontal="center" vertical="center"/>
    </xf>
    <xf numFmtId="179" fontId="8" fillId="0" borderId="15" xfId="0" applyNumberFormat="1" applyFont="1" applyBorder="1" applyAlignment="1">
      <alignment horizontal="center" vertical="center"/>
    </xf>
    <xf numFmtId="179" fontId="20" fillId="0" borderId="15" xfId="0" applyNumberFormat="1" applyFont="1" applyBorder="1" applyAlignment="1">
      <alignment horizontal="center" vertical="center"/>
    </xf>
    <xf numFmtId="179" fontId="13" fillId="22" borderId="13" xfId="0" applyNumberFormat="1" applyFont="1" applyFill="1" applyBorder="1" applyAlignment="1">
      <alignment horizontal="center" vertical="center"/>
    </xf>
    <xf numFmtId="179" fontId="13" fillId="22" borderId="22" xfId="0" applyNumberFormat="1" applyFont="1" applyFill="1" applyBorder="1" applyAlignment="1">
      <alignment horizontal="center" vertical="center"/>
    </xf>
    <xf numFmtId="0" fontId="10" fillId="0" borderId="36" xfId="0" applyFont="1" applyBorder="1" applyAlignment="1">
      <alignment horizontal="center" vertical="top" wrapText="1"/>
    </xf>
    <xf numFmtId="0" fontId="10" fillId="0" borderId="37" xfId="0" applyFont="1" applyBorder="1" applyAlignment="1">
      <alignment vertical="top" wrapText="1"/>
    </xf>
    <xf numFmtId="0" fontId="5" fillId="0" borderId="13" xfId="0" applyFont="1" applyFill="1" applyBorder="1" applyAlignment="1">
      <alignment horizontal="left" vertical="top" wrapText="1"/>
    </xf>
    <xf numFmtId="0" fontId="10" fillId="0" borderId="13" xfId="0" applyFont="1" applyFill="1" applyBorder="1" applyAlignment="1">
      <alignment horizontal="center" vertical="top" wrapText="1"/>
    </xf>
    <xf numFmtId="0" fontId="26" fillId="0" borderId="13" xfId="0" applyFont="1" applyBorder="1" applyAlignment="1">
      <alignment horizontal="left" vertical="top" wrapText="1"/>
    </xf>
    <xf numFmtId="0" fontId="5" fillId="0" borderId="13" xfId="0" applyFont="1" applyBorder="1" applyAlignment="1">
      <alignment vertical="top" wrapText="1"/>
    </xf>
    <xf numFmtId="0" fontId="16" fillId="0" borderId="13" xfId="0" applyFont="1" applyBorder="1" applyAlignment="1">
      <alignment vertical="top" wrapText="1"/>
    </xf>
    <xf numFmtId="0" fontId="20" fillId="0" borderId="20" xfId="0" applyFont="1" applyBorder="1" applyAlignment="1">
      <alignment vertical="top" wrapText="1"/>
    </xf>
    <xf numFmtId="0" fontId="8" fillId="0" borderId="20" xfId="0" applyFont="1" applyBorder="1" applyAlignment="1">
      <alignment vertical="top" wrapText="1"/>
    </xf>
    <xf numFmtId="0" fontId="13" fillId="0" borderId="20" xfId="0" applyFont="1" applyBorder="1" applyAlignment="1">
      <alignment vertical="top" wrapText="1"/>
    </xf>
    <xf numFmtId="0" fontId="16" fillId="0" borderId="13" xfId="0" applyFont="1" applyBorder="1" applyAlignment="1">
      <alignment horizontal="left" vertical="top" wrapText="1"/>
    </xf>
    <xf numFmtId="49" fontId="15" fillId="0" borderId="38" xfId="0" applyNumberFormat="1" applyFont="1" applyFill="1" applyBorder="1" applyAlignment="1">
      <alignment horizontal="left" vertical="top" wrapText="1"/>
    </xf>
    <xf numFmtId="49" fontId="15" fillId="0" borderId="38" xfId="0" applyNumberFormat="1" applyFont="1" applyBorder="1" applyAlignment="1">
      <alignment horizontal="left" vertical="top" wrapText="1"/>
    </xf>
    <xf numFmtId="49" fontId="15" fillId="0" borderId="39" xfId="0" applyNumberFormat="1" applyFont="1" applyBorder="1" applyAlignment="1">
      <alignment horizontal="left" vertical="top" wrapText="1"/>
    </xf>
    <xf numFmtId="0" fontId="15" fillId="24" borderId="33" xfId="0" applyFont="1" applyFill="1" applyBorder="1" applyAlignment="1">
      <alignment horizontal="left" vertical="top" wrapText="1"/>
    </xf>
    <xf numFmtId="0" fontId="13" fillId="0" borderId="13" xfId="0" applyFont="1" applyBorder="1" applyAlignment="1">
      <alignment vertical="top" wrapText="1"/>
    </xf>
    <xf numFmtId="0" fontId="20" fillId="0" borderId="13" xfId="0" applyFont="1" applyBorder="1" applyAlignment="1">
      <alignment vertical="top" wrapText="1"/>
    </xf>
    <xf numFmtId="0" fontId="10" fillId="0" borderId="15" xfId="0" applyFont="1" applyBorder="1" applyAlignment="1">
      <alignment horizontal="left" vertical="top" wrapText="1"/>
    </xf>
    <xf numFmtId="0" fontId="29" fillId="22" borderId="13" xfId="0" applyFont="1" applyFill="1" applyBorder="1" applyAlignment="1">
      <alignment vertical="top" wrapText="1"/>
    </xf>
    <xf numFmtId="179" fontId="21" fillId="0" borderId="14" xfId="0" applyNumberFormat="1" applyFont="1" applyBorder="1" applyAlignment="1">
      <alignment horizontal="center" vertical="top" wrapText="1"/>
    </xf>
    <xf numFmtId="0" fontId="14" fillId="0" borderId="14" xfId="0" applyFont="1" applyBorder="1" applyAlignment="1">
      <alignment horizontal="center" vertical="top" wrapText="1"/>
    </xf>
    <xf numFmtId="0" fontId="23" fillId="0" borderId="18" xfId="0" applyFont="1" applyBorder="1" applyAlignment="1">
      <alignment horizontal="left" vertical="top" wrapText="1"/>
    </xf>
    <xf numFmtId="179" fontId="31" fillId="0" borderId="12" xfId="0" applyNumberFormat="1" applyFont="1" applyBorder="1" applyAlignment="1">
      <alignment horizontal="center" vertical="top" wrapText="1"/>
    </xf>
    <xf numFmtId="179" fontId="21" fillId="0" borderId="15" xfId="0" applyNumberFormat="1" applyFont="1" applyBorder="1" applyAlignment="1">
      <alignment horizontal="center" vertical="top" wrapText="1"/>
    </xf>
    <xf numFmtId="179" fontId="25" fillId="0" borderId="14" xfId="0" applyNumberFormat="1" applyFont="1" applyBorder="1" applyAlignment="1">
      <alignment horizontal="center" vertical="top" wrapText="1"/>
    </xf>
    <xf numFmtId="0" fontId="34" fillId="0" borderId="12" xfId="0" applyFont="1" applyBorder="1" applyAlignment="1">
      <alignment horizontal="left" vertical="top" wrapText="1"/>
    </xf>
    <xf numFmtId="0" fontId="37" fillId="0" borderId="15" xfId="0" applyFont="1" applyBorder="1" applyAlignment="1">
      <alignment vertical="top" wrapText="1"/>
    </xf>
    <xf numFmtId="0" fontId="37" fillId="0" borderId="14" xfId="0" applyFont="1" applyBorder="1" applyAlignment="1">
      <alignment vertical="top" wrapText="1"/>
    </xf>
    <xf numFmtId="0" fontId="37" fillId="0" borderId="12" xfId="0" applyFont="1" applyBorder="1" applyAlignment="1">
      <alignment vertical="top" wrapText="1"/>
    </xf>
    <xf numFmtId="0" fontId="21" fillId="0" borderId="12" xfId="0" applyFont="1" applyBorder="1" applyAlignment="1">
      <alignment horizontal="left" vertical="top" wrapText="1"/>
    </xf>
    <xf numFmtId="0" fontId="0" fillId="0" borderId="0" xfId="0" applyAlignment="1">
      <alignment horizontal="left"/>
    </xf>
    <xf numFmtId="178" fontId="31" fillId="0" borderId="40" xfId="54" applyNumberFormat="1" applyFont="1" applyFill="1" applyBorder="1" applyAlignment="1">
      <alignment horizontal="right" vertical="top" wrapText="1"/>
      <protection/>
    </xf>
    <xf numFmtId="0" fontId="21" fillId="0" borderId="12" xfId="0" applyFont="1" applyBorder="1" applyAlignment="1">
      <alignment horizontal="center" vertical="top" wrapText="1"/>
    </xf>
    <xf numFmtId="0" fontId="7" fillId="0" borderId="0" xfId="0" applyFont="1" applyFill="1" applyBorder="1" applyAlignment="1">
      <alignment horizontal="left" vertical="top" wrapText="1"/>
    </xf>
    <xf numFmtId="0" fontId="7" fillId="0" borderId="0" xfId="0" applyFont="1" applyAlignment="1">
      <alignment/>
    </xf>
    <xf numFmtId="0" fontId="10" fillId="0" borderId="12" xfId="0" applyFont="1" applyFill="1" applyBorder="1" applyAlignment="1">
      <alignment horizontal="left" vertical="top" wrapText="1"/>
    </xf>
    <xf numFmtId="0" fontId="0" fillId="0" borderId="0" xfId="0" applyFill="1" applyAlignment="1">
      <alignment/>
    </xf>
    <xf numFmtId="0" fontId="0" fillId="0" borderId="0" xfId="0" applyAlignment="1">
      <alignment horizontal="center"/>
    </xf>
    <xf numFmtId="0" fontId="5" fillId="0" borderId="10" xfId="0" applyFont="1" applyFill="1" applyBorder="1" applyAlignment="1">
      <alignment horizontal="center" vertical="top" wrapText="1"/>
    </xf>
    <xf numFmtId="0" fontId="7" fillId="0" borderId="0" xfId="0" applyFont="1" applyFill="1" applyAlignment="1">
      <alignment/>
    </xf>
    <xf numFmtId="0" fontId="22" fillId="0" borderId="12" xfId="0" applyFont="1" applyBorder="1" applyAlignment="1">
      <alignment horizontal="center" vertical="top" wrapText="1"/>
    </xf>
    <xf numFmtId="0" fontId="10" fillId="0" borderId="12" xfId="0" applyFont="1" applyFill="1" applyBorder="1" applyAlignment="1">
      <alignment horizontal="left" vertical="top" wrapText="1"/>
    </xf>
    <xf numFmtId="0" fontId="9" fillId="0" borderId="12" xfId="0" applyFont="1" applyFill="1" applyBorder="1" applyAlignment="1">
      <alignment horizontal="left" vertical="top" wrapText="1"/>
    </xf>
    <xf numFmtId="0" fontId="0" fillId="0" borderId="12" xfId="0" applyFont="1" applyBorder="1" applyAlignment="1">
      <alignment/>
    </xf>
    <xf numFmtId="0" fontId="8" fillId="0" borderId="41" xfId="0" applyFont="1" applyBorder="1" applyAlignment="1">
      <alignment vertical="top" wrapText="1"/>
    </xf>
    <xf numFmtId="0" fontId="9" fillId="0" borderId="41" xfId="0" applyFont="1" applyBorder="1" applyAlignment="1">
      <alignment horizontal="center" vertical="top" wrapText="1"/>
    </xf>
    <xf numFmtId="0" fontId="10" fillId="0" borderId="41" xfId="0" applyFont="1" applyFill="1" applyBorder="1" applyAlignment="1">
      <alignment vertical="top" wrapText="1"/>
    </xf>
    <xf numFmtId="0" fontId="9" fillId="0" borderId="41" xfId="0" applyFont="1" applyFill="1" applyBorder="1" applyAlignment="1">
      <alignment horizontal="center" vertical="top" wrapText="1"/>
    </xf>
    <xf numFmtId="0" fontId="0" fillId="0" borderId="12" xfId="0" applyBorder="1" applyAlignment="1">
      <alignment/>
    </xf>
    <xf numFmtId="0" fontId="16" fillId="0" borderId="12" xfId="0" applyFont="1" applyFill="1" applyBorder="1" applyAlignment="1">
      <alignment horizontal="left" vertical="top" wrapText="1"/>
    </xf>
    <xf numFmtId="178" fontId="31" fillId="0" borderId="12" xfId="0" applyNumberFormat="1" applyFont="1" applyFill="1" applyBorder="1" applyAlignment="1">
      <alignment horizontal="right" vertical="top"/>
    </xf>
    <xf numFmtId="0" fontId="0" fillId="0" borderId="12" xfId="0" applyFill="1" applyBorder="1" applyAlignment="1">
      <alignment/>
    </xf>
    <xf numFmtId="0" fontId="2" fillId="0" borderId="12" xfId="0" applyFont="1" applyFill="1" applyBorder="1" applyAlignment="1">
      <alignment horizontal="left" vertical="top" wrapText="1"/>
    </xf>
    <xf numFmtId="178" fontId="13" fillId="0" borderId="12" xfId="0" applyNumberFormat="1" applyFont="1" applyFill="1" applyBorder="1" applyAlignment="1">
      <alignment horizontal="right" vertical="top"/>
    </xf>
    <xf numFmtId="0" fontId="45" fillId="0" borderId="12" xfId="0" applyFont="1" applyBorder="1" applyAlignment="1">
      <alignment/>
    </xf>
    <xf numFmtId="0" fontId="42" fillId="0" borderId="12" xfId="0" applyFont="1" applyBorder="1" applyAlignment="1">
      <alignment horizontal="left" vertical="top" wrapText="1"/>
    </xf>
    <xf numFmtId="178" fontId="31" fillId="0" borderId="12" xfId="54" applyNumberFormat="1" applyFont="1" applyFill="1" applyBorder="1" applyAlignment="1">
      <alignment horizontal="right" vertical="top" wrapText="1"/>
      <protection/>
    </xf>
    <xf numFmtId="178" fontId="13" fillId="0" borderId="12" xfId="54" applyNumberFormat="1" applyFont="1" applyFill="1" applyBorder="1" applyAlignment="1">
      <alignment horizontal="right" vertical="top" wrapText="1"/>
      <protection/>
    </xf>
    <xf numFmtId="0" fontId="13" fillId="0" borderId="12" xfId="0" applyFont="1" applyBorder="1" applyAlignment="1">
      <alignment horizontal="left" vertical="top"/>
    </xf>
    <xf numFmtId="178" fontId="14" fillId="0" borderId="12" xfId="0" applyNumberFormat="1" applyFont="1" applyBorder="1" applyAlignment="1">
      <alignment horizontal="right" vertical="top"/>
    </xf>
    <xf numFmtId="178" fontId="14" fillId="0" borderId="12" xfId="0" applyNumberFormat="1" applyFont="1" applyFill="1" applyBorder="1" applyAlignment="1">
      <alignment vertical="top"/>
    </xf>
    <xf numFmtId="178" fontId="14" fillId="0" borderId="12" xfId="0" applyNumberFormat="1" applyFont="1" applyFill="1" applyBorder="1" applyAlignment="1">
      <alignment horizontal="right" vertical="top"/>
    </xf>
    <xf numFmtId="178" fontId="13" fillId="0" borderId="12" xfId="0" applyNumberFormat="1" applyFont="1" applyBorder="1" applyAlignment="1">
      <alignment horizontal="right" vertical="top"/>
    </xf>
    <xf numFmtId="178" fontId="13" fillId="0" borderId="12" xfId="0" applyNumberFormat="1" applyFont="1" applyFill="1" applyBorder="1" applyAlignment="1">
      <alignment vertical="top"/>
    </xf>
    <xf numFmtId="178" fontId="5" fillId="0" borderId="12" xfId="0" applyNumberFormat="1" applyFont="1" applyBorder="1" applyAlignment="1">
      <alignment horizontal="right" vertical="top" wrapText="1"/>
    </xf>
    <xf numFmtId="178" fontId="8" fillId="0" borderId="12" xfId="0" applyNumberFormat="1" applyFont="1" applyBorder="1" applyAlignment="1">
      <alignment horizontal="right" vertical="top" wrapText="1"/>
    </xf>
    <xf numFmtId="0" fontId="34" fillId="0" borderId="40" xfId="0" applyFont="1" applyBorder="1" applyAlignment="1">
      <alignment horizontal="center" vertical="top" wrapText="1"/>
    </xf>
    <xf numFmtId="0" fontId="34" fillId="0" borderId="42" xfId="0" applyFont="1" applyBorder="1" applyAlignment="1">
      <alignment horizontal="center" vertical="top" wrapText="1"/>
    </xf>
    <xf numFmtId="0" fontId="11" fillId="0" borderId="43" xfId="0" applyFont="1" applyBorder="1" applyAlignment="1">
      <alignment horizontal="left" vertical="top" wrapText="1"/>
    </xf>
    <xf numFmtId="0" fontId="11" fillId="0" borderId="44" xfId="0" applyFont="1" applyBorder="1" applyAlignment="1">
      <alignment horizontal="left" vertical="top" wrapText="1"/>
    </xf>
    <xf numFmtId="0" fontId="11" fillId="0" borderId="45" xfId="0" applyFont="1" applyBorder="1" applyAlignment="1">
      <alignment horizontal="left" vertical="top" wrapText="1"/>
    </xf>
    <xf numFmtId="0" fontId="11" fillId="0" borderId="18" xfId="0" applyFont="1" applyBorder="1" applyAlignment="1">
      <alignment horizontal="left" vertical="top" wrapText="1"/>
    </xf>
    <xf numFmtId="0" fontId="28" fillId="0" borderId="19" xfId="0" applyFont="1" applyBorder="1" applyAlignment="1">
      <alignment horizontal="left" vertical="top"/>
    </xf>
    <xf numFmtId="0" fontId="28" fillId="0" borderId="21" xfId="0" applyFont="1" applyBorder="1" applyAlignment="1">
      <alignment horizontal="left" vertical="top"/>
    </xf>
    <xf numFmtId="0" fontId="34" fillId="0" borderId="35" xfId="0" applyFont="1" applyFill="1" applyBorder="1" applyAlignment="1">
      <alignment horizontal="center" vertical="top" wrapText="1"/>
    </xf>
    <xf numFmtId="0" fontId="34" fillId="0" borderId="42" xfId="0" applyFont="1" applyFill="1" applyBorder="1" applyAlignment="1">
      <alignment horizontal="center" vertical="top" wrapText="1"/>
    </xf>
    <xf numFmtId="0" fontId="34" fillId="0" borderId="40" xfId="0" applyFont="1" applyFill="1" applyBorder="1" applyAlignment="1">
      <alignment horizontal="center" vertical="top" wrapText="1"/>
    </xf>
    <xf numFmtId="0" fontId="11" fillId="0" borderId="0" xfId="0" applyFont="1" applyFill="1" applyBorder="1" applyAlignment="1">
      <alignment horizontal="left" vertical="top" wrapText="1"/>
    </xf>
    <xf numFmtId="0" fontId="11" fillId="0" borderId="35" xfId="0" applyFont="1" applyBorder="1" applyAlignment="1">
      <alignment horizontal="left" vertical="top" wrapText="1"/>
    </xf>
    <xf numFmtId="0" fontId="11" fillId="0" borderId="42" xfId="0" applyFont="1" applyBorder="1" applyAlignment="1">
      <alignment horizontal="left" vertical="top" wrapText="1"/>
    </xf>
    <xf numFmtId="0" fontId="11" fillId="0" borderId="40" xfId="0" applyFont="1" applyBorder="1" applyAlignment="1">
      <alignment horizontal="left" vertical="top" wrapText="1"/>
    </xf>
    <xf numFmtId="0" fontId="34" fillId="0" borderId="18" xfId="0" applyFont="1" applyBorder="1" applyAlignment="1">
      <alignment horizontal="center" vertical="top"/>
    </xf>
    <xf numFmtId="0" fontId="34" fillId="0" borderId="19" xfId="0" applyFont="1" applyBorder="1" applyAlignment="1">
      <alignment horizontal="center" vertical="top"/>
    </xf>
    <xf numFmtId="0" fontId="34" fillId="0" borderId="21" xfId="0" applyFont="1" applyBorder="1" applyAlignment="1">
      <alignment horizontal="center" vertical="top"/>
    </xf>
    <xf numFmtId="0" fontId="34" fillId="0" borderId="46" xfId="0" applyFont="1" applyBorder="1" applyAlignment="1">
      <alignment horizontal="center" vertical="top" wrapText="1"/>
    </xf>
    <xf numFmtId="0" fontId="34" fillId="0" borderId="47" xfId="0" applyFont="1" applyBorder="1" applyAlignment="1">
      <alignment horizontal="center" vertical="top" wrapText="1"/>
    </xf>
    <xf numFmtId="0" fontId="34" fillId="0" borderId="45" xfId="0" applyFont="1" applyBorder="1" applyAlignment="1">
      <alignment horizontal="center" vertical="top" wrapText="1"/>
    </xf>
    <xf numFmtId="0" fontId="34" fillId="0" borderId="35" xfId="0" applyFont="1" applyBorder="1" applyAlignment="1">
      <alignment horizontal="center" vertical="top" wrapText="1"/>
    </xf>
    <xf numFmtId="0" fontId="11" fillId="0" borderId="48" xfId="0" applyFont="1" applyBorder="1" applyAlignment="1">
      <alignment horizontal="left" vertical="top" wrapText="1"/>
    </xf>
    <xf numFmtId="0" fontId="10" fillId="0" borderId="49" xfId="0" applyFont="1" applyBorder="1" applyAlignment="1">
      <alignment horizontal="left" vertical="top" wrapText="1"/>
    </xf>
    <xf numFmtId="0" fontId="10" fillId="0" borderId="50" xfId="0" applyFont="1" applyBorder="1" applyAlignment="1">
      <alignment horizontal="left" vertical="top" wrapText="1"/>
    </xf>
    <xf numFmtId="0" fontId="10" fillId="0" borderId="42" xfId="0" applyFont="1" applyBorder="1" applyAlignment="1">
      <alignment horizontal="left" vertical="top" wrapText="1"/>
    </xf>
    <xf numFmtId="0" fontId="10" fillId="0" borderId="4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21" xfId="0" applyFont="1" applyBorder="1" applyAlignment="1">
      <alignment horizontal="center" vertical="top" wrapText="1"/>
    </xf>
    <xf numFmtId="0" fontId="34" fillId="0" borderId="18" xfId="0" applyFont="1" applyBorder="1" applyAlignment="1">
      <alignment horizontal="left" vertical="top" wrapText="1"/>
    </xf>
    <xf numFmtId="0" fontId="0" fillId="0" borderId="19" xfId="0"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center"/>
    </xf>
    <xf numFmtId="0" fontId="1" fillId="0" borderId="33" xfId="0" applyFont="1" applyBorder="1" applyAlignment="1">
      <alignment horizontal="center"/>
    </xf>
    <xf numFmtId="0" fontId="1" fillId="0" borderId="0" xfId="0" applyFont="1" applyBorder="1" applyAlignment="1">
      <alignment horizontal="center"/>
    </xf>
    <xf numFmtId="0" fontId="1" fillId="0" borderId="51" xfId="0" applyFont="1" applyBorder="1" applyAlignment="1">
      <alignment horizontal="center"/>
    </xf>
    <xf numFmtId="0" fontId="11" fillId="0" borderId="29" xfId="0" applyFont="1" applyBorder="1" applyAlignment="1">
      <alignment horizontal="left" vertical="top" wrapText="1"/>
    </xf>
    <xf numFmtId="0" fontId="0" fillId="0" borderId="17" xfId="0" applyBorder="1" applyAlignment="1">
      <alignment horizontal="left" vertical="top" wrapText="1"/>
    </xf>
    <xf numFmtId="0" fontId="0" fillId="0" borderId="28" xfId="0" applyBorder="1" applyAlignment="1">
      <alignment horizontal="left" vertical="top" wrapText="1"/>
    </xf>
    <xf numFmtId="0" fontId="34" fillId="0" borderId="18" xfId="0" applyFont="1" applyBorder="1" applyAlignment="1">
      <alignment horizontal="center" vertical="top" wrapText="1"/>
    </xf>
    <xf numFmtId="0" fontId="34" fillId="0" borderId="19" xfId="0" applyFont="1" applyBorder="1" applyAlignment="1">
      <alignment horizontal="center" vertical="top" wrapText="1"/>
    </xf>
    <xf numFmtId="0" fontId="34" fillId="0" borderId="21" xfId="0" applyFont="1" applyBorder="1" applyAlignment="1">
      <alignment horizontal="center" vertical="top" wrapText="1"/>
    </xf>
    <xf numFmtId="0" fontId="12" fillId="0" borderId="18" xfId="0" applyFont="1" applyBorder="1" applyAlignment="1">
      <alignment horizontal="left" vertical="top" wrapText="1"/>
    </xf>
    <xf numFmtId="0" fontId="36" fillId="0" borderId="18" xfId="0" applyFont="1" applyBorder="1" applyAlignment="1">
      <alignment horizontal="center" vertical="top" wrapText="1"/>
    </xf>
    <xf numFmtId="0" fontId="0" fillId="0" borderId="0" xfId="0" applyAlignment="1">
      <alignment horizontal="center"/>
    </xf>
    <xf numFmtId="0" fontId="3" fillId="0" borderId="32" xfId="0" applyFont="1" applyBorder="1" applyAlignment="1">
      <alignment horizontal="center" vertical="top" wrapText="1"/>
    </xf>
    <xf numFmtId="0" fontId="4" fillId="0" borderId="52" xfId="0" applyFont="1" applyBorder="1" applyAlignment="1">
      <alignment horizontal="center" vertical="top" wrapText="1"/>
    </xf>
    <xf numFmtId="0" fontId="4" fillId="0" borderId="53" xfId="0" applyFont="1" applyBorder="1" applyAlignment="1">
      <alignment horizontal="center" vertical="top" wrapText="1"/>
    </xf>
    <xf numFmtId="0" fontId="3" fillId="0" borderId="54" xfId="0" applyFont="1" applyBorder="1" applyAlignment="1">
      <alignment horizontal="center" vertical="top" wrapText="1"/>
    </xf>
    <xf numFmtId="0" fontId="3" fillId="0" borderId="25" xfId="0" applyFont="1" applyBorder="1" applyAlignment="1">
      <alignment horizontal="center" vertical="top" wrapText="1"/>
    </xf>
    <xf numFmtId="0" fontId="3" fillId="0" borderId="55" xfId="0" applyFont="1" applyBorder="1" applyAlignment="1">
      <alignment horizontal="center" vertical="top" wrapText="1"/>
    </xf>
    <xf numFmtId="0" fontId="0" fillId="0" borderId="25" xfId="0" applyBorder="1" applyAlignment="1">
      <alignment/>
    </xf>
    <xf numFmtId="0" fontId="0" fillId="0" borderId="55" xfId="0" applyBorder="1" applyAlignment="1">
      <alignment/>
    </xf>
    <xf numFmtId="0" fontId="5" fillId="0" borderId="56" xfId="0" applyFont="1" applyBorder="1" applyAlignment="1">
      <alignment horizontal="center" vertical="top" wrapText="1"/>
    </xf>
    <xf numFmtId="0" fontId="5" fillId="0" borderId="44" xfId="0" applyFont="1" applyBorder="1" applyAlignment="1">
      <alignment horizontal="center" vertical="top" wrapText="1"/>
    </xf>
    <xf numFmtId="0" fontId="5" fillId="0" borderId="10" xfId="0" applyFont="1" applyBorder="1" applyAlignment="1">
      <alignment horizontal="center" vertical="top" wrapText="1"/>
    </xf>
    <xf numFmtId="0" fontId="0" fillId="0" borderId="44" xfId="0" applyBorder="1" applyAlignment="1">
      <alignment/>
    </xf>
    <xf numFmtId="0" fontId="0" fillId="0" borderId="10" xfId="0" applyBorder="1" applyAlignment="1">
      <alignment/>
    </xf>
    <xf numFmtId="0" fontId="5" fillId="0" borderId="57" xfId="0" applyFont="1" applyBorder="1" applyAlignment="1">
      <alignment horizontal="center" vertical="top" wrapText="1"/>
    </xf>
    <xf numFmtId="0" fontId="5" fillId="0" borderId="42" xfId="0" applyFont="1" applyBorder="1" applyAlignment="1">
      <alignment horizontal="center" vertical="top" wrapText="1"/>
    </xf>
    <xf numFmtId="0" fontId="5" fillId="0" borderId="58" xfId="0" applyFont="1" applyBorder="1" applyAlignment="1">
      <alignment horizontal="center" vertical="top" wrapText="1"/>
    </xf>
    <xf numFmtId="0" fontId="11" fillId="0" borderId="29"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28" xfId="0" applyFill="1" applyBorder="1" applyAlignment="1">
      <alignment horizontal="left" vertical="top" wrapText="1"/>
    </xf>
    <xf numFmtId="0" fontId="5" fillId="0" borderId="19" xfId="0" applyFont="1" applyBorder="1" applyAlignment="1">
      <alignment horizontal="left" vertical="top" wrapText="1"/>
    </xf>
    <xf numFmtId="0" fontId="5" fillId="0" borderId="21" xfId="0" applyFont="1" applyBorder="1" applyAlignment="1">
      <alignment horizontal="left" vertical="top" wrapText="1"/>
    </xf>
    <xf numFmtId="0" fontId="0" fillId="0" borderId="25" xfId="0" applyBorder="1" applyAlignment="1">
      <alignment horizontal="left" vertical="top" wrapText="1"/>
    </xf>
    <xf numFmtId="0" fontId="2" fillId="0" borderId="59" xfId="0" applyFont="1" applyBorder="1" applyAlignment="1">
      <alignment horizontal="center" vertical="top" wrapText="1"/>
    </xf>
    <xf numFmtId="0" fontId="2" fillId="0" borderId="60" xfId="0" applyFont="1" applyBorder="1" applyAlignment="1">
      <alignment horizontal="center" vertical="top" wrapText="1"/>
    </xf>
    <xf numFmtId="0" fontId="0" fillId="0" borderId="60" xfId="0" applyBorder="1" applyAlignment="1">
      <alignment vertical="top" wrapText="1"/>
    </xf>
    <xf numFmtId="0" fontId="0" fillId="0" borderId="61" xfId="0" applyBorder="1" applyAlignment="1">
      <alignment vertical="top" wrapText="1"/>
    </xf>
    <xf numFmtId="0" fontId="10" fillId="0" borderId="18" xfId="0" applyFont="1" applyBorder="1" applyAlignment="1">
      <alignment horizontal="left" vertical="top" wrapText="1"/>
    </xf>
    <xf numFmtId="0" fontId="19" fillId="0" borderId="19" xfId="0" applyFont="1" applyBorder="1" applyAlignment="1">
      <alignment horizontal="left" vertical="top" wrapText="1"/>
    </xf>
    <xf numFmtId="0" fontId="19" fillId="0" borderId="21" xfId="0" applyFont="1" applyBorder="1" applyAlignment="1">
      <alignment horizontal="left" vertical="top" wrapText="1"/>
    </xf>
    <xf numFmtId="0" fontId="35" fillId="0" borderId="19" xfId="0" applyFont="1" applyBorder="1" applyAlignment="1">
      <alignment horizontal="center" vertical="top" wrapText="1"/>
    </xf>
    <xf numFmtId="0" fontId="35" fillId="0" borderId="21" xfId="0" applyFont="1" applyBorder="1" applyAlignment="1">
      <alignment horizontal="center" vertical="top" wrapText="1"/>
    </xf>
    <xf numFmtId="0" fontId="11"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60" xfId="0" applyBorder="1" applyAlignment="1">
      <alignment horizontal="center" vertical="top" wrapText="1"/>
    </xf>
    <xf numFmtId="0" fontId="0" fillId="0" borderId="61" xfId="0" applyBorder="1" applyAlignment="1">
      <alignment horizontal="center" vertical="top" wrapText="1"/>
    </xf>
    <xf numFmtId="0" fontId="5" fillId="0" borderId="56" xfId="0" applyFont="1" applyFill="1" applyBorder="1" applyAlignment="1">
      <alignment horizontal="center" vertical="top" wrapText="1"/>
    </xf>
    <xf numFmtId="0" fontId="0" fillId="0" borderId="44" xfId="0" applyFill="1" applyBorder="1" applyAlignment="1">
      <alignment/>
    </xf>
    <xf numFmtId="0" fontId="0" fillId="0" borderId="10" xfId="0" applyFill="1" applyBorder="1" applyAlignment="1">
      <alignment/>
    </xf>
    <xf numFmtId="0" fontId="44" fillId="0" borderId="17" xfId="0" applyFont="1" applyBorder="1" applyAlignment="1">
      <alignment horizontal="center"/>
    </xf>
    <xf numFmtId="0" fontId="41" fillId="0" borderId="0" xfId="0" applyFont="1" applyAlignment="1">
      <alignment horizontal="center"/>
    </xf>
    <xf numFmtId="0" fontId="5" fillId="0" borderId="57" xfId="0" applyFont="1" applyFill="1" applyBorder="1" applyAlignment="1">
      <alignment horizontal="center" vertical="top" wrapText="1"/>
    </xf>
    <xf numFmtId="0" fontId="5" fillId="0" borderId="42" xfId="0" applyFont="1" applyFill="1" applyBorder="1" applyAlignment="1">
      <alignment horizontal="center" vertical="top" wrapText="1"/>
    </xf>
    <xf numFmtId="0" fontId="5" fillId="0" borderId="58" xfId="0" applyFont="1" applyFill="1" applyBorder="1" applyAlignment="1">
      <alignment horizontal="center" vertical="top" wrapText="1"/>
    </xf>
    <xf numFmtId="0" fontId="3" fillId="0" borderId="54" xfId="0" applyFont="1" applyFill="1" applyBorder="1" applyAlignment="1">
      <alignment horizontal="center" vertical="top" wrapText="1"/>
    </xf>
    <xf numFmtId="0" fontId="0" fillId="0" borderId="25" xfId="0" applyFill="1" applyBorder="1" applyAlignment="1">
      <alignment/>
    </xf>
    <xf numFmtId="0" fontId="0" fillId="0" borderId="55" xfId="0" applyFill="1"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1_1" xfId="54"/>
    <cellStyle name="Обычный_Лист1_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97"/>
  <sheetViews>
    <sheetView zoomScaleSheetLayoutView="100" zoomScalePageLayoutView="0" workbookViewId="0" topLeftCell="A1">
      <selection activeCell="K83" sqref="K83"/>
    </sheetView>
  </sheetViews>
  <sheetFormatPr defaultColWidth="9.140625" defaultRowHeight="15"/>
  <cols>
    <col min="1" max="1" width="40.140625" style="0" customWidth="1"/>
    <col min="2" max="2" width="15.28125" style="0" customWidth="1"/>
    <col min="3" max="3" width="14.421875" style="0" customWidth="1"/>
    <col min="4" max="4" width="11.421875" style="0" customWidth="1"/>
    <col min="5" max="5" width="11.8515625" style="0" customWidth="1"/>
    <col min="6" max="6" width="10.28125" style="0" customWidth="1"/>
    <col min="7" max="7" width="11.8515625" style="0" customWidth="1"/>
    <col min="8" max="8" width="11.28125" style="0" bestFit="1" customWidth="1"/>
    <col min="9" max="9" width="11.421875" style="0" customWidth="1"/>
    <col min="10" max="10" width="12.00390625" style="0" customWidth="1"/>
    <col min="11" max="11" width="9.28125" style="0" customWidth="1"/>
    <col min="12" max="12" width="32.57421875" style="0" customWidth="1"/>
  </cols>
  <sheetData>
    <row r="1" ht="15">
      <c r="F1" s="1" t="s">
        <v>92</v>
      </c>
    </row>
    <row r="2" ht="15.75" customHeight="1">
      <c r="F2" s="1" t="s">
        <v>61</v>
      </c>
    </row>
    <row r="3" spans="3:10" ht="23.25" customHeight="1">
      <c r="C3" s="348" t="s">
        <v>63</v>
      </c>
      <c r="D3" s="348"/>
      <c r="E3" s="348"/>
      <c r="F3" s="348"/>
      <c r="G3" s="348"/>
      <c r="H3" s="348"/>
      <c r="I3" s="348"/>
      <c r="J3" s="348"/>
    </row>
    <row r="5" spans="1:12" ht="14.25" customHeight="1">
      <c r="A5" s="349" t="s">
        <v>93</v>
      </c>
      <c r="B5" s="352" t="s">
        <v>94</v>
      </c>
      <c r="C5" s="353"/>
      <c r="D5" s="353"/>
      <c r="E5" s="353"/>
      <c r="F5" s="354"/>
      <c r="G5" s="352" t="s">
        <v>94</v>
      </c>
      <c r="H5" s="355"/>
      <c r="I5" s="355"/>
      <c r="J5" s="355"/>
      <c r="K5" s="356"/>
      <c r="L5" s="371" t="s">
        <v>95</v>
      </c>
    </row>
    <row r="6" spans="1:12" ht="15.75" customHeight="1" thickBot="1">
      <c r="A6" s="350"/>
      <c r="B6" s="357" t="s">
        <v>96</v>
      </c>
      <c r="C6" s="358"/>
      <c r="D6" s="358"/>
      <c r="E6" s="358"/>
      <c r="F6" s="359"/>
      <c r="G6" s="357" t="s">
        <v>62</v>
      </c>
      <c r="H6" s="360"/>
      <c r="I6" s="360"/>
      <c r="J6" s="360"/>
      <c r="K6" s="361"/>
      <c r="L6" s="372"/>
    </row>
    <row r="7" spans="1:12" ht="15.75" customHeight="1" thickBot="1">
      <c r="A7" s="350"/>
      <c r="B7" s="2" t="s">
        <v>97</v>
      </c>
      <c r="C7" s="362" t="s">
        <v>98</v>
      </c>
      <c r="D7" s="363"/>
      <c r="E7" s="363"/>
      <c r="F7" s="364"/>
      <c r="G7" s="2" t="s">
        <v>97</v>
      </c>
      <c r="H7" s="362" t="s">
        <v>98</v>
      </c>
      <c r="I7" s="363"/>
      <c r="J7" s="363"/>
      <c r="K7" s="364"/>
      <c r="L7" s="373"/>
    </row>
    <row r="8" spans="1:12" ht="24" thickBot="1">
      <c r="A8" s="351"/>
      <c r="B8" s="3" t="s">
        <v>99</v>
      </c>
      <c r="C8" s="4" t="s">
        <v>100</v>
      </c>
      <c r="D8" s="4" t="s">
        <v>101</v>
      </c>
      <c r="E8" s="4" t="s">
        <v>102</v>
      </c>
      <c r="F8" s="4" t="s">
        <v>103</v>
      </c>
      <c r="G8" s="5" t="s">
        <v>99</v>
      </c>
      <c r="H8" s="4" t="s">
        <v>100</v>
      </c>
      <c r="I8" s="4" t="s">
        <v>101</v>
      </c>
      <c r="J8" s="4" t="s">
        <v>102</v>
      </c>
      <c r="K8" s="4" t="s">
        <v>103</v>
      </c>
      <c r="L8" s="374"/>
    </row>
    <row r="9" spans="1:12" ht="15">
      <c r="A9" s="237">
        <v>1</v>
      </c>
      <c r="B9" s="29">
        <v>2</v>
      </c>
      <c r="C9" s="29">
        <v>3</v>
      </c>
      <c r="D9" s="29">
        <v>4</v>
      </c>
      <c r="E9" s="29">
        <v>5</v>
      </c>
      <c r="F9" s="29">
        <v>6</v>
      </c>
      <c r="G9" s="29">
        <v>7</v>
      </c>
      <c r="H9" s="29">
        <v>8</v>
      </c>
      <c r="I9" s="29">
        <v>9</v>
      </c>
      <c r="J9" s="29">
        <v>10</v>
      </c>
      <c r="K9" s="29">
        <v>11</v>
      </c>
      <c r="L9" s="238">
        <v>12</v>
      </c>
    </row>
    <row r="10" spans="1:12" ht="15.75" customHeight="1">
      <c r="A10" s="343" t="s">
        <v>358</v>
      </c>
      <c r="B10" s="344"/>
      <c r="C10" s="344"/>
      <c r="D10" s="344"/>
      <c r="E10" s="344"/>
      <c r="F10" s="344"/>
      <c r="G10" s="344"/>
      <c r="H10" s="344"/>
      <c r="I10" s="344"/>
      <c r="J10" s="344"/>
      <c r="K10" s="344"/>
      <c r="L10" s="345"/>
    </row>
    <row r="11" spans="1:12" ht="17.25" customHeight="1">
      <c r="A11" s="308" t="s">
        <v>333</v>
      </c>
      <c r="B11" s="376"/>
      <c r="C11" s="376"/>
      <c r="D11" s="376"/>
      <c r="E11" s="376"/>
      <c r="F11" s="376"/>
      <c r="G11" s="376"/>
      <c r="H11" s="376"/>
      <c r="I11" s="376"/>
      <c r="J11" s="376"/>
      <c r="K11" s="376"/>
      <c r="L11" s="377"/>
    </row>
    <row r="12" spans="1:12" ht="25.5" customHeight="1">
      <c r="A12" s="13" t="s">
        <v>156</v>
      </c>
      <c r="B12" s="105">
        <v>96</v>
      </c>
      <c r="C12" s="105">
        <v>0</v>
      </c>
      <c r="D12" s="105">
        <v>91</v>
      </c>
      <c r="E12" s="105">
        <v>5</v>
      </c>
      <c r="F12" s="105">
        <v>0</v>
      </c>
      <c r="G12" s="105">
        <v>68.25</v>
      </c>
      <c r="H12" s="105">
        <v>0</v>
      </c>
      <c r="I12" s="105">
        <v>68.25</v>
      </c>
      <c r="J12" s="105">
        <v>0</v>
      </c>
      <c r="K12" s="105">
        <v>0</v>
      </c>
      <c r="L12" s="13" t="s">
        <v>267</v>
      </c>
    </row>
    <row r="13" spans="1:12" ht="17.25" customHeight="1">
      <c r="A13" s="343" t="s">
        <v>357</v>
      </c>
      <c r="B13" s="378"/>
      <c r="C13" s="378"/>
      <c r="D13" s="378"/>
      <c r="E13" s="378"/>
      <c r="F13" s="378"/>
      <c r="G13" s="378"/>
      <c r="H13" s="378"/>
      <c r="I13" s="378"/>
      <c r="J13" s="378"/>
      <c r="K13" s="378"/>
      <c r="L13" s="379"/>
    </row>
    <row r="14" spans="1:12" ht="20.25" customHeight="1">
      <c r="A14" s="375" t="s">
        <v>370</v>
      </c>
      <c r="B14" s="334"/>
      <c r="C14" s="334"/>
      <c r="D14" s="334"/>
      <c r="E14" s="334"/>
      <c r="F14" s="334"/>
      <c r="G14" s="334"/>
      <c r="H14" s="334"/>
      <c r="I14" s="334"/>
      <c r="J14" s="334"/>
      <c r="K14" s="334"/>
      <c r="L14" s="335"/>
    </row>
    <row r="15" spans="1:12" ht="86.25" customHeight="1">
      <c r="A15" s="13" t="s">
        <v>334</v>
      </c>
      <c r="B15" s="106" t="s">
        <v>336</v>
      </c>
      <c r="C15" s="107" t="s">
        <v>158</v>
      </c>
      <c r="D15" s="107" t="s">
        <v>337</v>
      </c>
      <c r="E15" s="107" t="s">
        <v>356</v>
      </c>
      <c r="F15" s="107"/>
      <c r="G15" s="107"/>
      <c r="H15" s="107"/>
      <c r="I15" s="107"/>
      <c r="J15" s="107"/>
      <c r="K15" s="107"/>
      <c r="L15" s="14"/>
    </row>
    <row r="16" spans="1:12" ht="39.75" customHeight="1">
      <c r="A16" s="13" t="s">
        <v>335</v>
      </c>
      <c r="B16" s="107">
        <v>283</v>
      </c>
      <c r="C16" s="107"/>
      <c r="D16" s="107">
        <v>5000</v>
      </c>
      <c r="E16" s="107"/>
      <c r="F16" s="107"/>
      <c r="G16" s="107"/>
      <c r="H16" s="107"/>
      <c r="I16" s="107"/>
      <c r="J16" s="107"/>
      <c r="K16" s="107"/>
      <c r="L16" s="13"/>
    </row>
    <row r="17" spans="1:12" ht="19.5" customHeight="1">
      <c r="A17" s="33" t="s">
        <v>105</v>
      </c>
      <c r="B17" s="108">
        <v>55730</v>
      </c>
      <c r="C17" s="108">
        <v>20000</v>
      </c>
      <c r="D17" s="108">
        <v>32000</v>
      </c>
      <c r="E17" s="108">
        <v>3730</v>
      </c>
      <c r="F17" s="108">
        <v>0</v>
      </c>
      <c r="G17" s="108"/>
      <c r="H17" s="108"/>
      <c r="I17" s="108"/>
      <c r="J17" s="108"/>
      <c r="K17" s="109"/>
      <c r="L17" s="31"/>
    </row>
    <row r="18" spans="1:12" ht="19.5" customHeight="1">
      <c r="A18" s="343" t="s">
        <v>157</v>
      </c>
      <c r="B18" s="344"/>
      <c r="C18" s="344"/>
      <c r="D18" s="344"/>
      <c r="E18" s="344"/>
      <c r="F18" s="344"/>
      <c r="G18" s="344"/>
      <c r="H18" s="344"/>
      <c r="I18" s="344"/>
      <c r="J18" s="344"/>
      <c r="K18" s="344"/>
      <c r="L18" s="345"/>
    </row>
    <row r="19" spans="1:12" ht="19.5" customHeight="1">
      <c r="A19" s="308" t="s">
        <v>359</v>
      </c>
      <c r="B19" s="368"/>
      <c r="C19" s="368"/>
      <c r="D19" s="368"/>
      <c r="E19" s="368"/>
      <c r="F19" s="368"/>
      <c r="G19" s="368"/>
      <c r="H19" s="368"/>
      <c r="I19" s="368"/>
      <c r="J19" s="368"/>
      <c r="K19" s="368"/>
      <c r="L19" s="369"/>
    </row>
    <row r="20" spans="1:12" ht="65.25" customHeight="1">
      <c r="A20" s="13" t="s">
        <v>360</v>
      </c>
      <c r="B20" s="110">
        <v>90</v>
      </c>
      <c r="C20" s="110"/>
      <c r="D20" s="110"/>
      <c r="E20" s="110">
        <v>90</v>
      </c>
      <c r="F20" s="110"/>
      <c r="G20" s="110"/>
      <c r="H20" s="110"/>
      <c r="I20" s="110"/>
      <c r="J20" s="110"/>
      <c r="K20" s="31"/>
      <c r="L20" s="14"/>
    </row>
    <row r="21" spans="1:12" ht="38.25" customHeight="1">
      <c r="A21" s="13" t="s">
        <v>361</v>
      </c>
      <c r="B21" s="110">
        <v>109.1</v>
      </c>
      <c r="C21" s="110"/>
      <c r="D21" s="110"/>
      <c r="E21" s="110">
        <v>80</v>
      </c>
      <c r="F21" s="110">
        <v>29.1</v>
      </c>
      <c r="G21" s="110"/>
      <c r="H21" s="110"/>
      <c r="I21" s="110"/>
      <c r="J21" s="110"/>
      <c r="K21" s="31"/>
      <c r="L21" s="33"/>
    </row>
    <row r="22" spans="1:12" ht="39.75" customHeight="1">
      <c r="A22" s="13" t="s">
        <v>362</v>
      </c>
      <c r="B22" s="110">
        <v>190</v>
      </c>
      <c r="C22" s="110"/>
      <c r="D22" s="110"/>
      <c r="E22" s="110">
        <v>190</v>
      </c>
      <c r="F22" s="110"/>
      <c r="G22" s="110"/>
      <c r="H22" s="110"/>
      <c r="I22" s="110"/>
      <c r="J22" s="110"/>
      <c r="K22" s="31"/>
      <c r="L22" s="33"/>
    </row>
    <row r="23" spans="1:12" ht="19.5" customHeight="1">
      <c r="A23" s="33" t="s">
        <v>105</v>
      </c>
      <c r="B23" s="105">
        <v>389.1</v>
      </c>
      <c r="C23" s="105"/>
      <c r="D23" s="105"/>
      <c r="E23" s="105">
        <v>360</v>
      </c>
      <c r="F23" s="105">
        <v>29.1</v>
      </c>
      <c r="G23" s="105"/>
      <c r="H23" s="105"/>
      <c r="I23" s="105"/>
      <c r="J23" s="105"/>
      <c r="K23" s="30"/>
      <c r="L23" s="31"/>
    </row>
    <row r="24" spans="1:12" ht="19.5" customHeight="1">
      <c r="A24" s="343" t="s">
        <v>376</v>
      </c>
      <c r="B24" s="344"/>
      <c r="C24" s="344"/>
      <c r="D24" s="344"/>
      <c r="E24" s="344"/>
      <c r="F24" s="344"/>
      <c r="G24" s="344"/>
      <c r="H24" s="344"/>
      <c r="I24" s="344"/>
      <c r="J24" s="344"/>
      <c r="K24" s="344"/>
      <c r="L24" s="345"/>
    </row>
    <row r="25" spans="1:12" ht="19.5" customHeight="1">
      <c r="A25" s="308" t="s">
        <v>364</v>
      </c>
      <c r="B25" s="370"/>
      <c r="C25" s="370"/>
      <c r="D25" s="370"/>
      <c r="E25" s="370"/>
      <c r="F25" s="370"/>
      <c r="G25" s="370"/>
      <c r="H25" s="370"/>
      <c r="I25" s="370"/>
      <c r="J25" s="370"/>
      <c r="K25" s="370"/>
      <c r="L25" s="335"/>
    </row>
    <row r="26" spans="1:12" ht="76.5" customHeight="1">
      <c r="A26" s="258" t="s">
        <v>365</v>
      </c>
      <c r="B26" s="259">
        <v>672</v>
      </c>
      <c r="C26" s="259"/>
      <c r="D26" s="259"/>
      <c r="E26" s="259">
        <v>672</v>
      </c>
      <c r="F26" s="259"/>
      <c r="G26" s="259"/>
      <c r="H26" s="259"/>
      <c r="I26" s="259"/>
      <c r="J26" s="259"/>
      <c r="K26" s="112"/>
      <c r="L26" s="127"/>
    </row>
    <row r="27" spans="1:12" ht="25.5" customHeight="1">
      <c r="A27" s="13" t="s">
        <v>366</v>
      </c>
      <c r="B27" s="256">
        <v>227</v>
      </c>
      <c r="C27" s="256"/>
      <c r="D27" s="256"/>
      <c r="E27" s="256">
        <v>227</v>
      </c>
      <c r="F27" s="256"/>
      <c r="G27" s="256"/>
      <c r="H27" s="256"/>
      <c r="I27" s="256"/>
      <c r="J27" s="256"/>
      <c r="K27" s="257"/>
      <c r="L27" s="31"/>
    </row>
    <row r="28" spans="1:12" ht="39" customHeight="1">
      <c r="A28" s="13" t="s">
        <v>367</v>
      </c>
      <c r="B28" s="111">
        <v>115</v>
      </c>
      <c r="C28" s="111"/>
      <c r="D28" s="111"/>
      <c r="E28" s="111">
        <v>115</v>
      </c>
      <c r="F28" s="111"/>
      <c r="G28" s="111"/>
      <c r="H28" s="111"/>
      <c r="I28" s="111"/>
      <c r="J28" s="111"/>
      <c r="K28" s="35"/>
      <c r="L28" s="31"/>
    </row>
    <row r="29" spans="1:12" ht="27" customHeight="1">
      <c r="A29" s="13" t="s">
        <v>368</v>
      </c>
      <c r="B29" s="111">
        <v>185</v>
      </c>
      <c r="C29" s="111"/>
      <c r="D29" s="111"/>
      <c r="E29" s="111">
        <v>185</v>
      </c>
      <c r="F29" s="111"/>
      <c r="G29" s="111"/>
      <c r="H29" s="111"/>
      <c r="I29" s="111"/>
      <c r="J29" s="111"/>
      <c r="K29" s="35"/>
      <c r="L29" s="31"/>
    </row>
    <row r="30" spans="1:12" ht="48" customHeight="1">
      <c r="A30" s="13" t="s">
        <v>369</v>
      </c>
      <c r="B30" s="260">
        <v>145</v>
      </c>
      <c r="C30" s="260"/>
      <c r="D30" s="260"/>
      <c r="E30" s="260">
        <v>145</v>
      </c>
      <c r="F30" s="260"/>
      <c r="G30" s="260"/>
      <c r="H30" s="260"/>
      <c r="I30" s="260"/>
      <c r="J30" s="260"/>
      <c r="K30" s="35"/>
      <c r="L30" s="31"/>
    </row>
    <row r="31" spans="1:12" ht="50.25" customHeight="1">
      <c r="A31" s="258" t="s">
        <v>371</v>
      </c>
      <c r="B31" s="259">
        <v>1769</v>
      </c>
      <c r="C31" s="259"/>
      <c r="D31" s="259">
        <v>40</v>
      </c>
      <c r="E31" s="259">
        <v>1729</v>
      </c>
      <c r="F31" s="259"/>
      <c r="G31" s="259"/>
      <c r="H31" s="259"/>
      <c r="I31" s="259"/>
      <c r="J31" s="259"/>
      <c r="K31" s="103"/>
      <c r="L31" s="31"/>
    </row>
    <row r="32" spans="1:12" ht="37.5" customHeight="1">
      <c r="A32" s="13" t="s">
        <v>372</v>
      </c>
      <c r="B32" s="256">
        <v>305</v>
      </c>
      <c r="C32" s="256"/>
      <c r="D32" s="256"/>
      <c r="E32" s="256">
        <v>305</v>
      </c>
      <c r="F32" s="261"/>
      <c r="G32" s="256"/>
      <c r="H32" s="256"/>
      <c r="I32" s="256"/>
      <c r="J32" s="256"/>
      <c r="K32" s="30"/>
      <c r="L32" s="31"/>
    </row>
    <row r="33" spans="1:12" ht="49.5" customHeight="1">
      <c r="A33" s="13" t="s">
        <v>374</v>
      </c>
      <c r="B33" s="111">
        <v>1050</v>
      </c>
      <c r="C33" s="111"/>
      <c r="D33" s="111"/>
      <c r="E33" s="111">
        <v>1050</v>
      </c>
      <c r="F33" s="113"/>
      <c r="G33" s="111"/>
      <c r="H33" s="111"/>
      <c r="I33" s="111"/>
      <c r="J33" s="111"/>
      <c r="K33" s="30"/>
      <c r="L33" s="31"/>
    </row>
    <row r="34" spans="1:12" ht="36.75" customHeight="1" thickBot="1">
      <c r="A34" s="114" t="s">
        <v>375</v>
      </c>
      <c r="B34" s="115">
        <v>414</v>
      </c>
      <c r="C34" s="115"/>
      <c r="D34" s="115">
        <v>40</v>
      </c>
      <c r="E34" s="115">
        <v>374</v>
      </c>
      <c r="F34" s="116"/>
      <c r="G34" s="115"/>
      <c r="H34" s="115"/>
      <c r="I34" s="115"/>
      <c r="J34" s="115"/>
      <c r="K34" s="117"/>
      <c r="L34" s="118"/>
    </row>
    <row r="35" spans="1:12" ht="15.75" customHeight="1" thickBot="1">
      <c r="A35" s="239" t="s">
        <v>105</v>
      </c>
      <c r="B35" s="119">
        <v>2441</v>
      </c>
      <c r="C35" s="120"/>
      <c r="D35" s="119">
        <v>40</v>
      </c>
      <c r="E35" s="119">
        <v>2401</v>
      </c>
      <c r="F35" s="119"/>
      <c r="G35" s="119"/>
      <c r="H35" s="119"/>
      <c r="I35" s="119"/>
      <c r="J35" s="119"/>
      <c r="K35" s="121"/>
      <c r="L35" s="240"/>
    </row>
    <row r="36" spans="1:12" ht="18" customHeight="1" thickBot="1">
      <c r="A36" s="311" t="s">
        <v>159</v>
      </c>
      <c r="B36" s="312"/>
      <c r="C36" s="312"/>
      <c r="D36" s="312"/>
      <c r="E36" s="312"/>
      <c r="F36" s="312"/>
      <c r="G36" s="312"/>
      <c r="H36" s="312"/>
      <c r="I36" s="312"/>
      <c r="J36" s="312"/>
      <c r="K36" s="312"/>
      <c r="L36" s="313"/>
    </row>
    <row r="37" spans="1:12" ht="15.75" customHeight="1">
      <c r="A37" s="365" t="s">
        <v>145</v>
      </c>
      <c r="B37" s="366"/>
      <c r="C37" s="366"/>
      <c r="D37" s="366"/>
      <c r="E37" s="366"/>
      <c r="F37" s="366"/>
      <c r="G37" s="366"/>
      <c r="H37" s="366"/>
      <c r="I37" s="366"/>
      <c r="J37" s="366"/>
      <c r="K37" s="366"/>
      <c r="L37" s="367"/>
    </row>
    <row r="38" spans="1:12" ht="29.25" customHeight="1">
      <c r="A38" s="122" t="s">
        <v>377</v>
      </c>
      <c r="B38" s="123">
        <f aca="true" t="shared" si="0" ref="B38:K38">SUM(B39:B72)</f>
        <v>382317.34000000014</v>
      </c>
      <c r="C38" s="123">
        <f t="shared" si="0"/>
        <v>111324.24</v>
      </c>
      <c r="D38" s="123">
        <f t="shared" si="0"/>
        <v>270993.1</v>
      </c>
      <c r="E38" s="123">
        <f t="shared" si="0"/>
        <v>0</v>
      </c>
      <c r="F38" s="123">
        <f t="shared" si="0"/>
        <v>0</v>
      </c>
      <c r="G38" s="123">
        <f>SUM(G39:G72)</f>
        <v>366716.9</v>
      </c>
      <c r="H38" s="123">
        <f>SUM(H39:H72)</f>
        <v>95835.70000000001</v>
      </c>
      <c r="I38" s="123">
        <f t="shared" si="0"/>
        <v>270881.2</v>
      </c>
      <c r="J38" s="123">
        <f t="shared" si="0"/>
        <v>0</v>
      </c>
      <c r="K38" s="123">
        <f t="shared" si="0"/>
        <v>0</v>
      </c>
      <c r="L38" s="124"/>
    </row>
    <row r="39" spans="1:12" ht="37.5" customHeight="1">
      <c r="A39" s="36" t="s">
        <v>378</v>
      </c>
      <c r="B39" s="125">
        <v>35626.6</v>
      </c>
      <c r="C39" s="37">
        <v>0</v>
      </c>
      <c r="D39" s="37">
        <v>35626.6</v>
      </c>
      <c r="E39" s="37">
        <v>0</v>
      </c>
      <c r="F39" s="38">
        <v>0</v>
      </c>
      <c r="G39" s="37">
        <v>35626.6</v>
      </c>
      <c r="H39" s="39">
        <v>0</v>
      </c>
      <c r="I39" s="37">
        <v>35626.6</v>
      </c>
      <c r="J39" s="39">
        <v>0</v>
      </c>
      <c r="K39" s="40">
        <v>0</v>
      </c>
      <c r="L39" s="31" t="s">
        <v>11</v>
      </c>
    </row>
    <row r="40" spans="1:12" ht="36.75" customHeight="1">
      <c r="A40" s="36" t="s">
        <v>379</v>
      </c>
      <c r="B40" s="126">
        <v>22.5</v>
      </c>
      <c r="C40" s="41">
        <v>0</v>
      </c>
      <c r="D40" s="41">
        <v>22.5</v>
      </c>
      <c r="E40" s="41">
        <v>0</v>
      </c>
      <c r="F40" s="42">
        <v>0</v>
      </c>
      <c r="G40" s="41">
        <v>19.9</v>
      </c>
      <c r="H40" s="39">
        <v>0</v>
      </c>
      <c r="I40" s="39">
        <v>19.9</v>
      </c>
      <c r="J40" s="39">
        <v>0</v>
      </c>
      <c r="K40" s="40">
        <v>0</v>
      </c>
      <c r="L40" s="31" t="s">
        <v>11</v>
      </c>
    </row>
    <row r="41" spans="1:12" ht="40.5" customHeight="1">
      <c r="A41" s="36" t="s">
        <v>380</v>
      </c>
      <c r="B41" s="126">
        <v>606</v>
      </c>
      <c r="C41" s="41">
        <v>0</v>
      </c>
      <c r="D41" s="41">
        <v>606</v>
      </c>
      <c r="E41" s="41">
        <v>0</v>
      </c>
      <c r="F41" s="42">
        <v>0</v>
      </c>
      <c r="G41" s="41">
        <v>606</v>
      </c>
      <c r="H41" s="39">
        <v>0</v>
      </c>
      <c r="I41" s="39">
        <v>606</v>
      </c>
      <c r="J41" s="39">
        <v>0</v>
      </c>
      <c r="K41" s="40">
        <v>0</v>
      </c>
      <c r="L41" s="31" t="s">
        <v>11</v>
      </c>
    </row>
    <row r="42" spans="1:12" ht="27.75" customHeight="1">
      <c r="A42" s="36" t="s">
        <v>381</v>
      </c>
      <c r="B42" s="126">
        <v>9497.5</v>
      </c>
      <c r="C42" s="41">
        <v>0</v>
      </c>
      <c r="D42" s="126">
        <v>9497.5</v>
      </c>
      <c r="E42" s="41">
        <v>0</v>
      </c>
      <c r="F42" s="42">
        <v>0</v>
      </c>
      <c r="G42" s="126">
        <v>9497.5</v>
      </c>
      <c r="H42" s="39">
        <v>0</v>
      </c>
      <c r="I42" s="126">
        <v>9497.5</v>
      </c>
      <c r="J42" s="39">
        <v>0</v>
      </c>
      <c r="K42" s="40">
        <v>0</v>
      </c>
      <c r="L42" s="31" t="s">
        <v>11</v>
      </c>
    </row>
    <row r="43" spans="1:12" ht="36" customHeight="1">
      <c r="A43" s="36" t="s">
        <v>383</v>
      </c>
      <c r="B43" s="126">
        <v>14500</v>
      </c>
      <c r="C43" s="41">
        <v>0</v>
      </c>
      <c r="D43" s="41">
        <v>14500</v>
      </c>
      <c r="E43" s="41">
        <v>0</v>
      </c>
      <c r="F43" s="42">
        <v>0</v>
      </c>
      <c r="G43" s="41">
        <v>14500</v>
      </c>
      <c r="H43" s="39">
        <v>0</v>
      </c>
      <c r="I43" s="39">
        <v>14500</v>
      </c>
      <c r="J43" s="39">
        <v>0</v>
      </c>
      <c r="K43" s="40">
        <v>0</v>
      </c>
      <c r="L43" s="31" t="s">
        <v>272</v>
      </c>
    </row>
    <row r="44" spans="1:12" ht="37.5" customHeight="1">
      <c r="A44" s="36" t="s">
        <v>384</v>
      </c>
      <c r="B44" s="126">
        <v>1821.4</v>
      </c>
      <c r="C44" s="41">
        <v>0</v>
      </c>
      <c r="D44" s="41">
        <v>1821.4</v>
      </c>
      <c r="E44" s="41">
        <v>0</v>
      </c>
      <c r="F44" s="42">
        <v>0</v>
      </c>
      <c r="G44" s="41">
        <v>1821.4</v>
      </c>
      <c r="H44" s="39">
        <v>0</v>
      </c>
      <c r="I44" s="39">
        <v>1821.4</v>
      </c>
      <c r="J44" s="39">
        <v>0</v>
      </c>
      <c r="K44" s="40">
        <v>0</v>
      </c>
      <c r="L44" s="31" t="s">
        <v>12</v>
      </c>
    </row>
    <row r="45" spans="1:12" ht="38.25" customHeight="1">
      <c r="A45" s="36" t="s">
        <v>385</v>
      </c>
      <c r="B45" s="126">
        <v>445</v>
      </c>
      <c r="C45" s="41">
        <v>0</v>
      </c>
      <c r="D45" s="41">
        <v>445</v>
      </c>
      <c r="E45" s="41">
        <v>0</v>
      </c>
      <c r="F45" s="42">
        <v>0</v>
      </c>
      <c r="G45" s="41">
        <v>445</v>
      </c>
      <c r="H45" s="39">
        <v>0</v>
      </c>
      <c r="I45" s="39">
        <v>445</v>
      </c>
      <c r="J45" s="39">
        <v>0</v>
      </c>
      <c r="K45" s="40">
        <v>0</v>
      </c>
      <c r="L45" s="31" t="s">
        <v>13</v>
      </c>
    </row>
    <row r="46" spans="1:12" ht="36.75" customHeight="1">
      <c r="A46" s="36" t="s">
        <v>386</v>
      </c>
      <c r="B46" s="126">
        <v>61285.2</v>
      </c>
      <c r="C46" s="41">
        <v>0</v>
      </c>
      <c r="D46" s="41">
        <v>61285.2</v>
      </c>
      <c r="E46" s="41">
        <v>0</v>
      </c>
      <c r="F46" s="42">
        <v>0</v>
      </c>
      <c r="G46" s="41">
        <v>61285.2</v>
      </c>
      <c r="H46" s="39">
        <v>0</v>
      </c>
      <c r="I46" s="41">
        <v>61285.2</v>
      </c>
      <c r="J46" s="39">
        <v>0</v>
      </c>
      <c r="K46" s="40">
        <v>0</v>
      </c>
      <c r="L46" s="31" t="s">
        <v>14</v>
      </c>
    </row>
    <row r="47" spans="1:12" ht="36.75" customHeight="1">
      <c r="A47" s="36" t="s">
        <v>387</v>
      </c>
      <c r="B47" s="126">
        <v>1275.6</v>
      </c>
      <c r="C47" s="41">
        <v>0</v>
      </c>
      <c r="D47" s="41">
        <v>1275.6</v>
      </c>
      <c r="E47" s="41">
        <v>0</v>
      </c>
      <c r="F47" s="42">
        <v>0</v>
      </c>
      <c r="G47" s="41">
        <v>1180.1</v>
      </c>
      <c r="H47" s="39">
        <v>0</v>
      </c>
      <c r="I47" s="39">
        <v>1180.1</v>
      </c>
      <c r="J47" s="39">
        <v>0</v>
      </c>
      <c r="K47" s="40">
        <v>0</v>
      </c>
      <c r="L47" s="31" t="s">
        <v>15</v>
      </c>
    </row>
    <row r="48" spans="1:12" ht="39.75" customHeight="1">
      <c r="A48" s="36" t="s">
        <v>388</v>
      </c>
      <c r="B48" s="126">
        <v>7046.5</v>
      </c>
      <c r="C48" s="41">
        <v>0</v>
      </c>
      <c r="D48" s="41">
        <v>7046.5</v>
      </c>
      <c r="E48" s="41">
        <v>0</v>
      </c>
      <c r="F48" s="42">
        <v>0</v>
      </c>
      <c r="G48" s="41">
        <v>7046.5</v>
      </c>
      <c r="H48" s="39">
        <v>0</v>
      </c>
      <c r="I48" s="41">
        <v>7046.5</v>
      </c>
      <c r="J48" s="39">
        <v>0</v>
      </c>
      <c r="K48" s="40">
        <v>0</v>
      </c>
      <c r="L48" s="31" t="s">
        <v>14</v>
      </c>
    </row>
    <row r="49" spans="1:12" ht="36.75" customHeight="1">
      <c r="A49" s="36" t="s">
        <v>0</v>
      </c>
      <c r="B49" s="126">
        <v>7448.3</v>
      </c>
      <c r="C49" s="41">
        <v>0</v>
      </c>
      <c r="D49" s="41">
        <v>7448.3</v>
      </c>
      <c r="E49" s="41">
        <v>0</v>
      </c>
      <c r="F49" s="42">
        <v>0</v>
      </c>
      <c r="G49" s="41">
        <v>7448.3</v>
      </c>
      <c r="H49" s="39">
        <v>0</v>
      </c>
      <c r="I49" s="41">
        <v>7448.3</v>
      </c>
      <c r="J49" s="39">
        <v>0</v>
      </c>
      <c r="K49" s="40">
        <v>0</v>
      </c>
      <c r="L49" s="31" t="s">
        <v>14</v>
      </c>
    </row>
    <row r="50" spans="1:12" ht="36" customHeight="1">
      <c r="A50" s="36" t="s">
        <v>1</v>
      </c>
      <c r="B50" s="126">
        <v>918.3</v>
      </c>
      <c r="C50" s="41">
        <v>0</v>
      </c>
      <c r="D50" s="41">
        <v>918.3</v>
      </c>
      <c r="E50" s="41">
        <v>0</v>
      </c>
      <c r="F50" s="42">
        <v>0</v>
      </c>
      <c r="G50" s="41">
        <v>918.3</v>
      </c>
      <c r="H50" s="39">
        <v>0</v>
      </c>
      <c r="I50" s="39">
        <v>918.3</v>
      </c>
      <c r="J50" s="39">
        <v>0</v>
      </c>
      <c r="K50" s="40">
        <v>0</v>
      </c>
      <c r="L50" s="31" t="s">
        <v>16</v>
      </c>
    </row>
    <row r="51" spans="1:12" ht="63.75" customHeight="1">
      <c r="A51" s="36" t="s">
        <v>2</v>
      </c>
      <c r="B51" s="126">
        <v>86535</v>
      </c>
      <c r="C51" s="41">
        <v>86535</v>
      </c>
      <c r="D51" s="41">
        <v>0</v>
      </c>
      <c r="E51" s="41">
        <v>0</v>
      </c>
      <c r="F51" s="42">
        <v>0</v>
      </c>
      <c r="G51" s="41">
        <v>71064.9</v>
      </c>
      <c r="H51" s="39">
        <v>71064.9</v>
      </c>
      <c r="I51" s="39">
        <v>0</v>
      </c>
      <c r="J51" s="39">
        <v>0</v>
      </c>
      <c r="K51" s="40">
        <v>0</v>
      </c>
      <c r="L51" s="31" t="s">
        <v>15</v>
      </c>
    </row>
    <row r="52" spans="1:12" ht="36" customHeight="1">
      <c r="A52" s="36" t="s">
        <v>3</v>
      </c>
      <c r="B52" s="126">
        <f>C52+D52+E52</f>
        <v>726</v>
      </c>
      <c r="C52" s="41">
        <v>0</v>
      </c>
      <c r="D52" s="41">
        <v>726</v>
      </c>
      <c r="E52" s="41">
        <v>0</v>
      </c>
      <c r="F52" s="42">
        <v>0</v>
      </c>
      <c r="G52" s="41">
        <v>726</v>
      </c>
      <c r="H52" s="39">
        <v>0</v>
      </c>
      <c r="I52" s="39">
        <v>726</v>
      </c>
      <c r="J52" s="39">
        <v>0</v>
      </c>
      <c r="K52" s="40">
        <v>0</v>
      </c>
      <c r="L52" s="31" t="s">
        <v>272</v>
      </c>
    </row>
    <row r="53" spans="1:12" ht="50.25" customHeight="1">
      <c r="A53" s="36" t="s">
        <v>4</v>
      </c>
      <c r="B53" s="126">
        <v>14900</v>
      </c>
      <c r="C53" s="41">
        <v>0</v>
      </c>
      <c r="D53" s="41">
        <v>14900</v>
      </c>
      <c r="E53" s="41">
        <v>0</v>
      </c>
      <c r="F53" s="42">
        <v>0</v>
      </c>
      <c r="G53" s="41">
        <v>14900</v>
      </c>
      <c r="H53" s="39">
        <v>0</v>
      </c>
      <c r="I53" s="39">
        <v>14900</v>
      </c>
      <c r="J53" s="39">
        <v>0</v>
      </c>
      <c r="K53" s="40">
        <v>0</v>
      </c>
      <c r="L53" s="31" t="s">
        <v>17</v>
      </c>
    </row>
    <row r="54" spans="1:12" ht="37.5" customHeight="1">
      <c r="A54" s="36" t="s">
        <v>5</v>
      </c>
      <c r="B54" s="126">
        <v>36044.5</v>
      </c>
      <c r="C54" s="41">
        <v>0</v>
      </c>
      <c r="D54" s="41">
        <v>36044.5</v>
      </c>
      <c r="E54" s="41">
        <v>0</v>
      </c>
      <c r="F54" s="42">
        <v>0</v>
      </c>
      <c r="G54" s="41">
        <v>36044.5</v>
      </c>
      <c r="H54" s="39">
        <v>0</v>
      </c>
      <c r="I54" s="39">
        <v>36044.5</v>
      </c>
      <c r="J54" s="39">
        <v>0</v>
      </c>
      <c r="K54" s="40">
        <v>0</v>
      </c>
      <c r="L54" s="31" t="s">
        <v>11</v>
      </c>
    </row>
    <row r="55" spans="1:12" ht="60.75" customHeight="1">
      <c r="A55" s="36" t="s">
        <v>6</v>
      </c>
      <c r="B55" s="126">
        <v>4873.7</v>
      </c>
      <c r="C55" s="41">
        <v>0</v>
      </c>
      <c r="D55" s="41">
        <v>4873.7</v>
      </c>
      <c r="E55" s="41">
        <v>0</v>
      </c>
      <c r="F55" s="42">
        <v>0</v>
      </c>
      <c r="G55" s="41">
        <v>4873.7</v>
      </c>
      <c r="H55" s="39">
        <v>0</v>
      </c>
      <c r="I55" s="41">
        <v>4873.7</v>
      </c>
      <c r="J55" s="39">
        <v>0</v>
      </c>
      <c r="K55" s="40">
        <v>0</v>
      </c>
      <c r="L55" s="31" t="s">
        <v>11</v>
      </c>
    </row>
    <row r="56" spans="1:12" ht="146.25" customHeight="1">
      <c r="A56" s="36" t="s">
        <v>7</v>
      </c>
      <c r="B56" s="126">
        <v>15.2</v>
      </c>
      <c r="C56" s="41">
        <v>0</v>
      </c>
      <c r="D56" s="41">
        <v>15.2</v>
      </c>
      <c r="E56" s="41">
        <v>0</v>
      </c>
      <c r="F56" s="42">
        <v>0</v>
      </c>
      <c r="G56" s="41">
        <v>15.2</v>
      </c>
      <c r="H56" s="39">
        <v>0</v>
      </c>
      <c r="I56" s="39">
        <v>15.2</v>
      </c>
      <c r="J56" s="39">
        <v>0</v>
      </c>
      <c r="K56" s="40">
        <v>0</v>
      </c>
      <c r="L56" s="31" t="s">
        <v>19</v>
      </c>
    </row>
    <row r="57" spans="1:12" ht="74.25" customHeight="1">
      <c r="A57" s="36" t="s">
        <v>8</v>
      </c>
      <c r="B57" s="126">
        <f aca="true" t="shared" si="1" ref="B57:B62">C57+D57+E57</f>
        <v>2100</v>
      </c>
      <c r="C57" s="41">
        <v>0</v>
      </c>
      <c r="D57" s="41">
        <v>2100</v>
      </c>
      <c r="E57" s="41">
        <v>0</v>
      </c>
      <c r="F57" s="42">
        <v>0</v>
      </c>
      <c r="G57" s="41">
        <v>2100</v>
      </c>
      <c r="H57" s="39">
        <v>0</v>
      </c>
      <c r="I57" s="39">
        <v>2100</v>
      </c>
      <c r="J57" s="39">
        <v>0</v>
      </c>
      <c r="K57" s="40">
        <v>0</v>
      </c>
      <c r="L57" s="13" t="s">
        <v>20</v>
      </c>
    </row>
    <row r="58" spans="1:12" ht="42.75" customHeight="1">
      <c r="A58" s="36" t="s">
        <v>9</v>
      </c>
      <c r="B58" s="126">
        <f t="shared" si="1"/>
        <v>8599.7</v>
      </c>
      <c r="C58" s="41">
        <v>3629.1</v>
      </c>
      <c r="D58" s="41">
        <v>4970.6</v>
      </c>
      <c r="E58" s="41">
        <v>0</v>
      </c>
      <c r="F58" s="42">
        <v>0</v>
      </c>
      <c r="G58" s="41">
        <f aca="true" t="shared" si="2" ref="G58:G72">H58+I58+J58+K58</f>
        <v>8599.7</v>
      </c>
      <c r="H58" s="41">
        <v>3629.1</v>
      </c>
      <c r="I58" s="41">
        <v>4970.6</v>
      </c>
      <c r="J58" s="39">
        <v>0</v>
      </c>
      <c r="K58" s="40">
        <v>0</v>
      </c>
      <c r="L58" s="31" t="s">
        <v>21</v>
      </c>
    </row>
    <row r="59" spans="1:12" ht="42.75" customHeight="1">
      <c r="A59" s="36" t="s">
        <v>10</v>
      </c>
      <c r="B59" s="126">
        <f t="shared" si="1"/>
        <v>4895.9</v>
      </c>
      <c r="C59" s="41">
        <v>0</v>
      </c>
      <c r="D59" s="41">
        <v>4895.9</v>
      </c>
      <c r="E59" s="41">
        <v>0</v>
      </c>
      <c r="F59" s="42">
        <v>0</v>
      </c>
      <c r="G59" s="41">
        <f t="shared" si="2"/>
        <v>4886.6</v>
      </c>
      <c r="H59" s="39">
        <v>0</v>
      </c>
      <c r="I59" s="39">
        <v>4886.6</v>
      </c>
      <c r="J59" s="39">
        <v>0</v>
      </c>
      <c r="K59" s="40">
        <v>0</v>
      </c>
      <c r="L59" s="31" t="s">
        <v>23</v>
      </c>
    </row>
    <row r="60" spans="1:12" ht="61.5" customHeight="1">
      <c r="A60" s="36" t="s">
        <v>36</v>
      </c>
      <c r="B60" s="126">
        <f t="shared" si="1"/>
        <v>17260.9</v>
      </c>
      <c r="C60" s="41">
        <v>0</v>
      </c>
      <c r="D60" s="41">
        <v>17260.9</v>
      </c>
      <c r="E60" s="41">
        <v>0</v>
      </c>
      <c r="F60" s="42">
        <v>0</v>
      </c>
      <c r="G60" s="41">
        <f t="shared" si="2"/>
        <v>17260.9</v>
      </c>
      <c r="H60" s="39">
        <v>0</v>
      </c>
      <c r="I60" s="39">
        <v>17260.9</v>
      </c>
      <c r="J60" s="39">
        <v>0</v>
      </c>
      <c r="K60" s="40">
        <v>0</v>
      </c>
      <c r="L60" s="31" t="s">
        <v>24</v>
      </c>
    </row>
    <row r="61" spans="1:12" ht="61.5" customHeight="1">
      <c r="A61" s="36" t="s">
        <v>37</v>
      </c>
      <c r="B61" s="126">
        <f t="shared" si="1"/>
        <v>754.9</v>
      </c>
      <c r="C61" s="41">
        <v>0</v>
      </c>
      <c r="D61" s="41">
        <v>754.9</v>
      </c>
      <c r="E61" s="41">
        <v>0</v>
      </c>
      <c r="F61" s="42">
        <v>0</v>
      </c>
      <c r="G61" s="41">
        <f t="shared" si="2"/>
        <v>754.9</v>
      </c>
      <c r="H61" s="39">
        <v>0</v>
      </c>
      <c r="I61" s="39">
        <v>754.9</v>
      </c>
      <c r="J61" s="39">
        <v>0</v>
      </c>
      <c r="K61" s="40">
        <v>0</v>
      </c>
      <c r="L61" s="31" t="s">
        <v>25</v>
      </c>
    </row>
    <row r="62" spans="1:12" ht="72.75" customHeight="1">
      <c r="A62" s="36" t="s">
        <v>38</v>
      </c>
      <c r="B62" s="126">
        <f t="shared" si="1"/>
        <v>428.8</v>
      </c>
      <c r="C62" s="41">
        <v>428.8</v>
      </c>
      <c r="D62" s="41">
        <v>0</v>
      </c>
      <c r="E62" s="41">
        <v>0</v>
      </c>
      <c r="F62" s="42">
        <v>0</v>
      </c>
      <c r="G62" s="41">
        <f t="shared" si="2"/>
        <v>410.3</v>
      </c>
      <c r="H62" s="39">
        <v>410.3</v>
      </c>
      <c r="I62" s="39">
        <v>0</v>
      </c>
      <c r="J62" s="39">
        <v>0</v>
      </c>
      <c r="K62" s="40">
        <v>0</v>
      </c>
      <c r="L62" s="266" t="s">
        <v>26</v>
      </c>
    </row>
    <row r="63" spans="1:12" ht="75" customHeight="1">
      <c r="A63" s="36" t="s">
        <v>39</v>
      </c>
      <c r="B63" s="126">
        <v>16075.7</v>
      </c>
      <c r="C63" s="41">
        <v>16075.7</v>
      </c>
      <c r="D63" s="41">
        <v>0</v>
      </c>
      <c r="E63" s="41">
        <v>0</v>
      </c>
      <c r="F63" s="42">
        <v>0</v>
      </c>
      <c r="G63" s="41">
        <f t="shared" si="2"/>
        <v>16075.7</v>
      </c>
      <c r="H63" s="39">
        <v>16075.7</v>
      </c>
      <c r="I63" s="39">
        <v>0</v>
      </c>
      <c r="J63" s="39">
        <v>0</v>
      </c>
      <c r="K63" s="40">
        <v>0</v>
      </c>
      <c r="L63" s="31" t="s">
        <v>22</v>
      </c>
    </row>
    <row r="64" spans="1:12" ht="62.25" customHeight="1">
      <c r="A64" s="36" t="s">
        <v>40</v>
      </c>
      <c r="B64" s="126">
        <v>1278.7</v>
      </c>
      <c r="C64" s="41">
        <v>1278.7</v>
      </c>
      <c r="D64" s="41">
        <v>0</v>
      </c>
      <c r="E64" s="41">
        <v>0</v>
      </c>
      <c r="F64" s="42">
        <v>0</v>
      </c>
      <c r="G64" s="41">
        <f t="shared" si="2"/>
        <v>1278.7</v>
      </c>
      <c r="H64" s="39">
        <v>1278.7</v>
      </c>
      <c r="I64" s="39">
        <v>0</v>
      </c>
      <c r="J64" s="39">
        <v>0</v>
      </c>
      <c r="K64" s="40">
        <v>0</v>
      </c>
      <c r="L64" s="31" t="s">
        <v>272</v>
      </c>
    </row>
    <row r="65" spans="1:12" ht="68.25" customHeight="1">
      <c r="A65" s="36" t="s">
        <v>41</v>
      </c>
      <c r="B65" s="126">
        <f aca="true" t="shared" si="3" ref="B65:B72">C65+D65+E65</f>
        <v>773</v>
      </c>
      <c r="C65" s="41">
        <v>0</v>
      </c>
      <c r="D65" s="41">
        <v>773</v>
      </c>
      <c r="E65" s="41">
        <v>0</v>
      </c>
      <c r="F65" s="42">
        <v>0</v>
      </c>
      <c r="G65" s="41">
        <f t="shared" si="2"/>
        <v>773</v>
      </c>
      <c r="H65" s="39">
        <v>0</v>
      </c>
      <c r="I65" s="39">
        <v>773</v>
      </c>
      <c r="J65" s="39">
        <v>0</v>
      </c>
      <c r="K65" s="40">
        <v>0</v>
      </c>
      <c r="L65" s="31" t="s">
        <v>27</v>
      </c>
    </row>
    <row r="66" spans="1:12" ht="54.75" customHeight="1">
      <c r="A66" s="36" t="s">
        <v>42</v>
      </c>
      <c r="B66" s="126">
        <f t="shared" si="3"/>
        <v>7994.4</v>
      </c>
      <c r="C66" s="41">
        <v>0</v>
      </c>
      <c r="D66" s="41">
        <v>7994.4</v>
      </c>
      <c r="E66" s="41">
        <v>0</v>
      </c>
      <c r="F66" s="42">
        <v>0</v>
      </c>
      <c r="G66" s="41">
        <f t="shared" si="2"/>
        <v>7994.4</v>
      </c>
      <c r="H66" s="39">
        <v>0</v>
      </c>
      <c r="I66" s="39">
        <v>7994.4</v>
      </c>
      <c r="J66" s="39">
        <v>0</v>
      </c>
      <c r="K66" s="40">
        <v>0</v>
      </c>
      <c r="L66" s="31" t="s">
        <v>28</v>
      </c>
    </row>
    <row r="67" spans="1:12" ht="77.25" customHeight="1">
      <c r="A67" s="36" t="s">
        <v>43</v>
      </c>
      <c r="B67" s="126">
        <f t="shared" si="3"/>
        <v>200</v>
      </c>
      <c r="C67" s="41">
        <v>0</v>
      </c>
      <c r="D67" s="41">
        <v>200</v>
      </c>
      <c r="E67" s="41">
        <v>0</v>
      </c>
      <c r="F67" s="42">
        <v>0</v>
      </c>
      <c r="G67" s="41">
        <f t="shared" si="2"/>
        <v>200</v>
      </c>
      <c r="H67" s="39">
        <v>0</v>
      </c>
      <c r="I67" s="39">
        <v>200</v>
      </c>
      <c r="J67" s="39">
        <v>0</v>
      </c>
      <c r="K67" s="40">
        <v>0</v>
      </c>
      <c r="L67" s="31" t="s">
        <v>29</v>
      </c>
    </row>
    <row r="68" spans="1:12" ht="244.5" customHeight="1">
      <c r="A68" s="36" t="s">
        <v>54</v>
      </c>
      <c r="B68" s="126">
        <f t="shared" si="3"/>
        <v>891</v>
      </c>
      <c r="C68" s="41">
        <v>0</v>
      </c>
      <c r="D68" s="41">
        <v>891</v>
      </c>
      <c r="E68" s="41">
        <v>0</v>
      </c>
      <c r="F68" s="42">
        <v>0</v>
      </c>
      <c r="G68" s="41">
        <f t="shared" si="2"/>
        <v>891</v>
      </c>
      <c r="H68" s="39">
        <v>0</v>
      </c>
      <c r="I68" s="39">
        <v>891</v>
      </c>
      <c r="J68" s="39">
        <v>0</v>
      </c>
      <c r="K68" s="40">
        <v>0</v>
      </c>
      <c r="L68" s="31" t="s">
        <v>32</v>
      </c>
    </row>
    <row r="69" spans="1:12" ht="60.75" customHeight="1">
      <c r="A69" s="36" t="s">
        <v>55</v>
      </c>
      <c r="B69" s="126">
        <f t="shared" si="3"/>
        <v>34798.9</v>
      </c>
      <c r="C69" s="41">
        <v>1205.6</v>
      </c>
      <c r="D69" s="41">
        <v>33593.3</v>
      </c>
      <c r="E69" s="41">
        <v>0</v>
      </c>
      <c r="F69" s="42">
        <v>0</v>
      </c>
      <c r="G69" s="41">
        <f t="shared" si="2"/>
        <v>34798.7</v>
      </c>
      <c r="H69" s="39">
        <v>1205.6</v>
      </c>
      <c r="I69" s="39">
        <v>33593.1</v>
      </c>
      <c r="J69" s="39">
        <v>0</v>
      </c>
      <c r="K69" s="40">
        <v>0</v>
      </c>
      <c r="L69" s="31" t="s">
        <v>33</v>
      </c>
    </row>
    <row r="70" spans="1:12" ht="96.75" customHeight="1">
      <c r="A70" s="36" t="s">
        <v>56</v>
      </c>
      <c r="B70" s="126">
        <f t="shared" si="3"/>
        <v>24.3</v>
      </c>
      <c r="C70" s="41">
        <v>0</v>
      </c>
      <c r="D70" s="41">
        <v>24.3</v>
      </c>
      <c r="E70" s="41">
        <v>0</v>
      </c>
      <c r="F70" s="42">
        <v>0</v>
      </c>
      <c r="G70" s="41">
        <f t="shared" si="2"/>
        <v>20</v>
      </c>
      <c r="H70" s="39">
        <v>0</v>
      </c>
      <c r="I70" s="39">
        <v>20</v>
      </c>
      <c r="J70" s="39">
        <v>0</v>
      </c>
      <c r="K70" s="40">
        <v>0</v>
      </c>
      <c r="L70" s="31" t="s">
        <v>34</v>
      </c>
    </row>
    <row r="71" spans="1:12" ht="124.5" customHeight="1">
      <c r="A71" s="36" t="s">
        <v>64</v>
      </c>
      <c r="B71" s="42">
        <f t="shared" si="3"/>
        <v>1206.28</v>
      </c>
      <c r="C71" s="43">
        <v>723.78</v>
      </c>
      <c r="D71" s="43">
        <v>482.5</v>
      </c>
      <c r="E71" s="41">
        <v>0</v>
      </c>
      <c r="F71" s="42">
        <v>0</v>
      </c>
      <c r="G71" s="41">
        <f t="shared" si="2"/>
        <v>1206.3</v>
      </c>
      <c r="H71" s="41">
        <v>723.8</v>
      </c>
      <c r="I71" s="39">
        <v>482.5</v>
      </c>
      <c r="J71" s="39">
        <v>0</v>
      </c>
      <c r="K71" s="40">
        <v>0</v>
      </c>
      <c r="L71" s="31" t="s">
        <v>136</v>
      </c>
    </row>
    <row r="72" spans="1:12" ht="137.25" customHeight="1" thickBot="1">
      <c r="A72" s="128" t="s">
        <v>65</v>
      </c>
      <c r="B72" s="129">
        <f t="shared" si="3"/>
        <v>1447.56</v>
      </c>
      <c r="C72" s="130">
        <v>1447.56</v>
      </c>
      <c r="D72" s="130">
        <v>0</v>
      </c>
      <c r="E72" s="131">
        <v>0</v>
      </c>
      <c r="F72" s="129">
        <v>0</v>
      </c>
      <c r="G72" s="41">
        <f t="shared" si="2"/>
        <v>1447.6</v>
      </c>
      <c r="H72" s="132">
        <v>1447.6</v>
      </c>
      <c r="I72" s="132">
        <v>0</v>
      </c>
      <c r="J72" s="132">
        <v>0</v>
      </c>
      <c r="K72" s="133">
        <v>0</v>
      </c>
      <c r="L72" s="31" t="s">
        <v>137</v>
      </c>
    </row>
    <row r="73" spans="1:12" ht="30.75" customHeight="1" thickBot="1">
      <c r="A73" s="241" t="s">
        <v>66</v>
      </c>
      <c r="B73" s="268">
        <f aca="true" t="shared" si="4" ref="B73:K73">SUM(B74:B99)</f>
        <v>126787.05</v>
      </c>
      <c r="C73" s="268">
        <f t="shared" si="4"/>
        <v>3468.1</v>
      </c>
      <c r="D73" s="268">
        <f t="shared" si="4"/>
        <v>95655.75000000001</v>
      </c>
      <c r="E73" s="268">
        <f t="shared" si="4"/>
        <v>27569.600000000002</v>
      </c>
      <c r="F73" s="268">
        <f t="shared" si="4"/>
        <v>93.6</v>
      </c>
      <c r="G73" s="268">
        <f t="shared" si="4"/>
        <v>126779.08</v>
      </c>
      <c r="H73" s="268">
        <f t="shared" si="4"/>
        <v>3468.1</v>
      </c>
      <c r="I73" s="268">
        <f t="shared" si="4"/>
        <v>95655.28</v>
      </c>
      <c r="J73" s="268">
        <f>SUM(J74:J99)</f>
        <v>27562.100000000002</v>
      </c>
      <c r="K73" s="268">
        <f t="shared" si="4"/>
        <v>93.6</v>
      </c>
      <c r="L73" s="127"/>
    </row>
    <row r="74" spans="1:12" ht="151.5">
      <c r="A74" s="134" t="s">
        <v>67</v>
      </c>
      <c r="B74" s="139">
        <f aca="true" t="shared" si="5" ref="B74:B82">C74+D74+E74+F74</f>
        <v>2248.7</v>
      </c>
      <c r="C74" s="37">
        <v>0</v>
      </c>
      <c r="D74" s="37">
        <v>52.5</v>
      </c>
      <c r="E74" s="37">
        <v>2196.2</v>
      </c>
      <c r="F74" s="135">
        <v>0</v>
      </c>
      <c r="G74" s="136">
        <f aca="true" t="shared" si="6" ref="G74:G99">SUM(H74:K74)</f>
        <v>2241.7</v>
      </c>
      <c r="H74" s="137">
        <v>0</v>
      </c>
      <c r="I74" s="137">
        <v>52.5</v>
      </c>
      <c r="J74" s="37">
        <v>2189.2</v>
      </c>
      <c r="K74" s="138">
        <v>0</v>
      </c>
      <c r="L74" s="13" t="s">
        <v>138</v>
      </c>
    </row>
    <row r="75" spans="1:12" ht="30.75" customHeight="1">
      <c r="A75" s="36" t="s">
        <v>68</v>
      </c>
      <c r="B75" s="139">
        <f t="shared" si="5"/>
        <v>361.5</v>
      </c>
      <c r="C75" s="41">
        <v>0</v>
      </c>
      <c r="D75" s="41">
        <v>0</v>
      </c>
      <c r="E75" s="41">
        <v>361.5</v>
      </c>
      <c r="F75" s="140">
        <v>0</v>
      </c>
      <c r="G75" s="136">
        <f t="shared" si="6"/>
        <v>361.5</v>
      </c>
      <c r="H75" s="41">
        <v>0</v>
      </c>
      <c r="I75" s="41">
        <v>0</v>
      </c>
      <c r="J75" s="39">
        <v>361.5</v>
      </c>
      <c r="K75" s="40">
        <v>0</v>
      </c>
      <c r="L75" s="13" t="s">
        <v>271</v>
      </c>
    </row>
    <row r="76" spans="1:12" ht="57.75">
      <c r="A76" s="36" t="s">
        <v>69</v>
      </c>
      <c r="B76" s="139">
        <f t="shared" si="5"/>
        <v>798.1</v>
      </c>
      <c r="C76" s="41">
        <v>0</v>
      </c>
      <c r="D76" s="41">
        <v>798.1</v>
      </c>
      <c r="E76" s="41">
        <v>0</v>
      </c>
      <c r="F76" s="140">
        <v>0</v>
      </c>
      <c r="G76" s="136">
        <f t="shared" si="6"/>
        <v>798.1</v>
      </c>
      <c r="H76" s="41">
        <v>0</v>
      </c>
      <c r="I76" s="41">
        <v>798.1</v>
      </c>
      <c r="J76" s="39">
        <v>0</v>
      </c>
      <c r="K76" s="40">
        <v>0</v>
      </c>
      <c r="L76" s="13" t="s">
        <v>273</v>
      </c>
    </row>
    <row r="77" spans="1:12" ht="46.5">
      <c r="A77" s="36" t="s">
        <v>70</v>
      </c>
      <c r="B77" s="139">
        <f t="shared" si="5"/>
        <v>17701.9</v>
      </c>
      <c r="C77" s="41">
        <v>0</v>
      </c>
      <c r="D77" s="41">
        <v>0</v>
      </c>
      <c r="E77" s="41">
        <v>17701.9</v>
      </c>
      <c r="F77" s="140">
        <v>0</v>
      </c>
      <c r="G77" s="136">
        <f t="shared" si="6"/>
        <v>17701.9</v>
      </c>
      <c r="H77" s="41">
        <v>0</v>
      </c>
      <c r="I77" s="41">
        <v>0</v>
      </c>
      <c r="J77" s="39">
        <v>17701.9</v>
      </c>
      <c r="K77" s="40">
        <v>0</v>
      </c>
      <c r="L77" s="13" t="s">
        <v>139</v>
      </c>
    </row>
    <row r="78" spans="1:12" ht="46.5">
      <c r="A78" s="36" t="s">
        <v>71</v>
      </c>
      <c r="B78" s="139">
        <f t="shared" si="5"/>
        <v>89135.7</v>
      </c>
      <c r="C78" s="41">
        <v>0</v>
      </c>
      <c r="D78" s="41">
        <v>89135.7</v>
      </c>
      <c r="E78" s="141">
        <v>0</v>
      </c>
      <c r="F78" s="140">
        <v>0</v>
      </c>
      <c r="G78" s="136">
        <f t="shared" si="6"/>
        <v>89135.7</v>
      </c>
      <c r="H78" s="41">
        <v>0</v>
      </c>
      <c r="I78" s="39">
        <v>89135.7</v>
      </c>
      <c r="J78" s="39">
        <v>0</v>
      </c>
      <c r="K78" s="40">
        <v>0</v>
      </c>
      <c r="L78" s="13" t="s">
        <v>274</v>
      </c>
    </row>
    <row r="79" spans="1:12" ht="39.75" customHeight="1">
      <c r="A79" s="36" t="s">
        <v>72</v>
      </c>
      <c r="B79" s="139">
        <f t="shared" si="5"/>
        <v>1159.3</v>
      </c>
      <c r="C79" s="41">
        <v>0</v>
      </c>
      <c r="D79" s="41">
        <v>0</v>
      </c>
      <c r="E79" s="41">
        <v>1159.3</v>
      </c>
      <c r="F79" s="140">
        <v>0</v>
      </c>
      <c r="G79" s="136">
        <f t="shared" si="6"/>
        <v>1159.3</v>
      </c>
      <c r="H79" s="41">
        <v>0</v>
      </c>
      <c r="I79" s="41">
        <v>0</v>
      </c>
      <c r="J79" s="39">
        <v>1159.3</v>
      </c>
      <c r="K79" s="40">
        <v>0</v>
      </c>
      <c r="L79" s="13" t="s">
        <v>275</v>
      </c>
    </row>
    <row r="80" spans="1:12" ht="51" customHeight="1">
      <c r="A80" s="36" t="s">
        <v>73</v>
      </c>
      <c r="B80" s="139">
        <f t="shared" si="5"/>
        <v>4438</v>
      </c>
      <c r="C80" s="41">
        <v>0</v>
      </c>
      <c r="D80" s="41">
        <v>0</v>
      </c>
      <c r="E80" s="41">
        <v>4438</v>
      </c>
      <c r="F80" s="140">
        <v>0</v>
      </c>
      <c r="G80" s="136">
        <f t="shared" si="6"/>
        <v>4438</v>
      </c>
      <c r="H80" s="41">
        <v>0</v>
      </c>
      <c r="I80" s="41">
        <v>0</v>
      </c>
      <c r="J80" s="39">
        <v>4438</v>
      </c>
      <c r="K80" s="40">
        <v>0</v>
      </c>
      <c r="L80" s="13" t="s">
        <v>140</v>
      </c>
    </row>
    <row r="81" spans="1:12" ht="34.5">
      <c r="A81" s="44" t="s">
        <v>74</v>
      </c>
      <c r="B81" s="139">
        <f t="shared" si="5"/>
        <v>1203</v>
      </c>
      <c r="C81" s="41">
        <v>0</v>
      </c>
      <c r="D81" s="41">
        <v>1203</v>
      </c>
      <c r="E81" s="41">
        <v>0</v>
      </c>
      <c r="F81" s="140">
        <v>0</v>
      </c>
      <c r="G81" s="136">
        <f t="shared" si="6"/>
        <v>1203</v>
      </c>
      <c r="H81" s="39">
        <v>0</v>
      </c>
      <c r="I81" s="39">
        <v>1203</v>
      </c>
      <c r="J81" s="39">
        <v>0</v>
      </c>
      <c r="K81" s="40">
        <v>0</v>
      </c>
      <c r="L81" s="13" t="s">
        <v>35</v>
      </c>
    </row>
    <row r="82" spans="1:12" ht="93">
      <c r="A82" s="36" t="s">
        <v>75</v>
      </c>
      <c r="B82" s="139">
        <f t="shared" si="5"/>
        <v>2281.1</v>
      </c>
      <c r="C82" s="41">
        <v>0</v>
      </c>
      <c r="D82" s="41">
        <v>2281.1</v>
      </c>
      <c r="E82" s="41">
        <v>0</v>
      </c>
      <c r="F82" s="140">
        <v>0</v>
      </c>
      <c r="G82" s="136">
        <f t="shared" si="6"/>
        <v>2281.1</v>
      </c>
      <c r="H82" s="39">
        <v>0</v>
      </c>
      <c r="I82" s="39">
        <v>2281.1</v>
      </c>
      <c r="J82" s="39">
        <v>0</v>
      </c>
      <c r="K82" s="40">
        <v>0</v>
      </c>
      <c r="L82" s="13" t="s">
        <v>373</v>
      </c>
    </row>
    <row r="83" spans="1:12" ht="51.75" customHeight="1">
      <c r="A83" s="36" t="s">
        <v>76</v>
      </c>
      <c r="B83" s="139">
        <v>67</v>
      </c>
      <c r="C83" s="41">
        <v>0</v>
      </c>
      <c r="D83" s="41">
        <v>0</v>
      </c>
      <c r="E83" s="41">
        <v>67</v>
      </c>
      <c r="F83" s="140">
        <v>0</v>
      </c>
      <c r="G83" s="136">
        <f t="shared" si="6"/>
        <v>67</v>
      </c>
      <c r="H83" s="39">
        <v>0</v>
      </c>
      <c r="I83" s="39">
        <v>0</v>
      </c>
      <c r="J83" s="39">
        <v>67</v>
      </c>
      <c r="K83" s="40">
        <v>0</v>
      </c>
      <c r="L83" s="13" t="s">
        <v>141</v>
      </c>
    </row>
    <row r="84" spans="1:12" ht="121.5" customHeight="1">
      <c r="A84" s="45" t="s">
        <v>78</v>
      </c>
      <c r="B84" s="139">
        <f>SUM(C84:F84)</f>
        <v>4092</v>
      </c>
      <c r="C84" s="142">
        <v>2728</v>
      </c>
      <c r="D84" s="142">
        <v>1364</v>
      </c>
      <c r="E84" s="142">
        <v>0</v>
      </c>
      <c r="F84" s="140">
        <v>0</v>
      </c>
      <c r="G84" s="136">
        <f t="shared" si="6"/>
        <v>4091.98</v>
      </c>
      <c r="H84" s="39">
        <v>2728</v>
      </c>
      <c r="I84" s="39">
        <v>1363.98</v>
      </c>
      <c r="J84" s="39">
        <v>0</v>
      </c>
      <c r="K84" s="40">
        <v>0</v>
      </c>
      <c r="L84" s="13" t="s">
        <v>278</v>
      </c>
    </row>
    <row r="85" spans="1:12" ht="120.75" customHeight="1">
      <c r="A85" s="45" t="s">
        <v>79</v>
      </c>
      <c r="B85" s="139">
        <f aca="true" t="shared" si="7" ref="B85:B94">C85+D85+E85+F85</f>
        <v>1364</v>
      </c>
      <c r="C85" s="142">
        <v>0</v>
      </c>
      <c r="D85" s="142">
        <v>0</v>
      </c>
      <c r="E85" s="142">
        <v>1364</v>
      </c>
      <c r="F85" s="140">
        <v>0</v>
      </c>
      <c r="G85" s="136">
        <f t="shared" si="6"/>
        <v>1364</v>
      </c>
      <c r="H85" s="39">
        <v>0</v>
      </c>
      <c r="I85" s="39">
        <v>0</v>
      </c>
      <c r="J85" s="39">
        <v>1364</v>
      </c>
      <c r="K85" s="40">
        <v>0</v>
      </c>
      <c r="L85" s="13" t="s">
        <v>278</v>
      </c>
    </row>
    <row r="86" spans="1:12" ht="141" customHeight="1">
      <c r="A86" s="45" t="s">
        <v>80</v>
      </c>
      <c r="B86" s="139">
        <f t="shared" si="7"/>
        <v>675.1</v>
      </c>
      <c r="C86" s="142">
        <v>445.1</v>
      </c>
      <c r="D86" s="142">
        <v>230</v>
      </c>
      <c r="E86" s="142">
        <v>0</v>
      </c>
      <c r="F86" s="143">
        <v>0</v>
      </c>
      <c r="G86" s="136">
        <f t="shared" si="6"/>
        <v>675.1</v>
      </c>
      <c r="H86" s="39">
        <v>445.1</v>
      </c>
      <c r="I86" s="39">
        <v>230</v>
      </c>
      <c r="J86" s="39">
        <v>0</v>
      </c>
      <c r="K86" s="40">
        <v>0</v>
      </c>
      <c r="L86" s="263" t="s">
        <v>277</v>
      </c>
    </row>
    <row r="87" spans="1:12" ht="139.5" customHeight="1">
      <c r="A87" s="45" t="s">
        <v>81</v>
      </c>
      <c r="B87" s="139">
        <f t="shared" si="7"/>
        <v>79.2</v>
      </c>
      <c r="C87" s="144">
        <v>0</v>
      </c>
      <c r="D87" s="144">
        <v>0</v>
      </c>
      <c r="E87" s="144">
        <v>79.2</v>
      </c>
      <c r="F87" s="143">
        <v>0</v>
      </c>
      <c r="G87" s="136">
        <f t="shared" si="6"/>
        <v>79.2</v>
      </c>
      <c r="H87" s="39">
        <v>0</v>
      </c>
      <c r="I87" s="39">
        <v>0</v>
      </c>
      <c r="J87" s="39">
        <v>79.2</v>
      </c>
      <c r="K87" s="40">
        <v>0</v>
      </c>
      <c r="L87" s="265" t="s">
        <v>277</v>
      </c>
    </row>
    <row r="88" spans="1:12" ht="54" customHeight="1">
      <c r="A88" s="45" t="s">
        <v>83</v>
      </c>
      <c r="B88" s="139">
        <f t="shared" si="7"/>
        <v>345</v>
      </c>
      <c r="C88" s="145">
        <v>230</v>
      </c>
      <c r="D88" s="145">
        <v>115</v>
      </c>
      <c r="E88" s="145">
        <v>0</v>
      </c>
      <c r="F88" s="146">
        <v>0</v>
      </c>
      <c r="G88" s="136">
        <f t="shared" si="6"/>
        <v>345</v>
      </c>
      <c r="H88" s="147">
        <v>230</v>
      </c>
      <c r="I88" s="147">
        <v>115</v>
      </c>
      <c r="J88" s="147">
        <v>0</v>
      </c>
      <c r="K88" s="148">
        <v>0</v>
      </c>
      <c r="L88" s="264" t="s">
        <v>276</v>
      </c>
    </row>
    <row r="89" spans="1:12" ht="63.75" customHeight="1">
      <c r="A89" s="45" t="s">
        <v>84</v>
      </c>
      <c r="B89" s="139">
        <f t="shared" si="7"/>
        <v>115</v>
      </c>
      <c r="C89" s="142">
        <v>0</v>
      </c>
      <c r="D89" s="142">
        <v>0</v>
      </c>
      <c r="E89" s="142">
        <v>115</v>
      </c>
      <c r="F89" s="140">
        <v>0</v>
      </c>
      <c r="G89" s="136">
        <f t="shared" si="6"/>
        <v>115</v>
      </c>
      <c r="H89" s="147">
        <v>0</v>
      </c>
      <c r="I89" s="147">
        <v>0</v>
      </c>
      <c r="J89" s="147">
        <v>115</v>
      </c>
      <c r="K89" s="148">
        <v>0</v>
      </c>
      <c r="L89" s="264" t="s">
        <v>276</v>
      </c>
    </row>
    <row r="90" spans="1:12" ht="63.75" customHeight="1">
      <c r="A90" s="45" t="s">
        <v>57</v>
      </c>
      <c r="B90" s="139">
        <f t="shared" si="7"/>
        <v>0</v>
      </c>
      <c r="C90" s="142">
        <v>0</v>
      </c>
      <c r="D90" s="142">
        <v>0</v>
      </c>
      <c r="E90" s="142">
        <v>0</v>
      </c>
      <c r="F90" s="140">
        <v>0</v>
      </c>
      <c r="G90" s="136">
        <f t="shared" si="6"/>
        <v>0</v>
      </c>
      <c r="H90" s="147">
        <v>0</v>
      </c>
      <c r="I90" s="147">
        <v>0</v>
      </c>
      <c r="J90" s="147">
        <v>0</v>
      </c>
      <c r="K90" s="148">
        <v>0</v>
      </c>
      <c r="L90" s="264"/>
    </row>
    <row r="91" spans="1:12" ht="75" customHeight="1">
      <c r="A91" s="45" t="s">
        <v>58</v>
      </c>
      <c r="B91" s="139">
        <f t="shared" si="7"/>
        <v>0</v>
      </c>
      <c r="C91" s="142">
        <v>0</v>
      </c>
      <c r="D91" s="142">
        <v>0</v>
      </c>
      <c r="E91" s="142">
        <v>0</v>
      </c>
      <c r="F91" s="140">
        <v>0</v>
      </c>
      <c r="G91" s="136">
        <f t="shared" si="6"/>
        <v>0</v>
      </c>
      <c r="H91" s="147">
        <v>0</v>
      </c>
      <c r="I91" s="147">
        <v>0</v>
      </c>
      <c r="J91" s="147">
        <v>0</v>
      </c>
      <c r="K91" s="148">
        <v>0</v>
      </c>
      <c r="L91" s="264"/>
    </row>
    <row r="92" spans="1:12" ht="88.5" customHeight="1">
      <c r="A92" s="45" t="s">
        <v>60</v>
      </c>
      <c r="B92" s="139">
        <f t="shared" si="7"/>
        <v>97.5</v>
      </c>
      <c r="C92" s="142">
        <v>65</v>
      </c>
      <c r="D92" s="142">
        <v>32.5</v>
      </c>
      <c r="E92" s="142">
        <v>0</v>
      </c>
      <c r="F92" s="140">
        <v>0</v>
      </c>
      <c r="G92" s="136">
        <f t="shared" si="6"/>
        <v>97</v>
      </c>
      <c r="H92" s="147">
        <v>65</v>
      </c>
      <c r="I92" s="147">
        <v>32</v>
      </c>
      <c r="J92" s="147">
        <v>0</v>
      </c>
      <c r="K92" s="148">
        <v>0</v>
      </c>
      <c r="L92" s="264" t="s">
        <v>142</v>
      </c>
    </row>
    <row r="93" spans="1:12" ht="98.25" customHeight="1">
      <c r="A93" s="45" t="s">
        <v>59</v>
      </c>
      <c r="B93" s="139">
        <f t="shared" si="7"/>
        <v>32.5</v>
      </c>
      <c r="C93" s="142">
        <v>0</v>
      </c>
      <c r="D93" s="142">
        <v>0</v>
      </c>
      <c r="E93" s="142">
        <v>32.5</v>
      </c>
      <c r="F93" s="140">
        <v>0</v>
      </c>
      <c r="G93" s="136">
        <f t="shared" si="6"/>
        <v>32</v>
      </c>
      <c r="H93" s="147">
        <v>0</v>
      </c>
      <c r="I93" s="147">
        <v>0</v>
      </c>
      <c r="J93" s="147">
        <v>32</v>
      </c>
      <c r="K93" s="148">
        <v>0</v>
      </c>
      <c r="L93" s="264" t="s">
        <v>142</v>
      </c>
    </row>
    <row r="94" spans="1:12" ht="90" customHeight="1">
      <c r="A94" s="45" t="s">
        <v>85</v>
      </c>
      <c r="B94" s="139">
        <f t="shared" si="7"/>
        <v>75</v>
      </c>
      <c r="C94" s="145">
        <v>0</v>
      </c>
      <c r="D94" s="145">
        <v>75</v>
      </c>
      <c r="E94" s="145">
        <v>0</v>
      </c>
      <c r="F94" s="146">
        <v>0</v>
      </c>
      <c r="G94" s="136">
        <f t="shared" si="6"/>
        <v>75</v>
      </c>
      <c r="H94" s="147">
        <v>0</v>
      </c>
      <c r="I94" s="147">
        <v>75</v>
      </c>
      <c r="J94" s="147">
        <v>0</v>
      </c>
      <c r="K94" s="148">
        <v>0</v>
      </c>
      <c r="L94" s="13" t="s">
        <v>143</v>
      </c>
    </row>
    <row r="95" spans="1:12" ht="115.5" customHeight="1">
      <c r="A95" s="45" t="s">
        <v>86</v>
      </c>
      <c r="B95" s="149">
        <f>C95+D95+E95</f>
        <v>25</v>
      </c>
      <c r="C95" s="144">
        <v>0</v>
      </c>
      <c r="D95" s="144">
        <v>0</v>
      </c>
      <c r="E95" s="144">
        <v>25</v>
      </c>
      <c r="F95" s="143">
        <v>0</v>
      </c>
      <c r="G95" s="136">
        <f t="shared" si="6"/>
        <v>25</v>
      </c>
      <c r="H95" s="147">
        <v>0</v>
      </c>
      <c r="I95" s="147">
        <v>0</v>
      </c>
      <c r="J95" s="147">
        <v>25</v>
      </c>
      <c r="K95" s="148">
        <v>0</v>
      </c>
      <c r="L95" s="13" t="s">
        <v>143</v>
      </c>
    </row>
    <row r="96" spans="1:12" ht="51" customHeight="1">
      <c r="A96" s="45" t="s">
        <v>87</v>
      </c>
      <c r="B96" s="149">
        <f>C96+D96+E96</f>
        <v>30</v>
      </c>
      <c r="C96" s="144">
        <v>0</v>
      </c>
      <c r="D96" s="144">
        <v>0</v>
      </c>
      <c r="E96" s="144">
        <v>30</v>
      </c>
      <c r="F96" s="143">
        <v>0</v>
      </c>
      <c r="G96" s="136">
        <f t="shared" si="6"/>
        <v>30</v>
      </c>
      <c r="H96" s="147">
        <v>0</v>
      </c>
      <c r="I96" s="147">
        <v>0</v>
      </c>
      <c r="J96" s="147">
        <v>30</v>
      </c>
      <c r="K96" s="148">
        <v>0</v>
      </c>
      <c r="L96" s="13" t="s">
        <v>268</v>
      </c>
    </row>
    <row r="97" spans="1:12" ht="42.75" customHeight="1">
      <c r="A97" s="45" t="s">
        <v>88</v>
      </c>
      <c r="B97" s="149">
        <f>C97+D97+E97</f>
        <v>146</v>
      </c>
      <c r="C97" s="144">
        <v>0</v>
      </c>
      <c r="D97" s="144">
        <v>146</v>
      </c>
      <c r="E97" s="144">
        <v>0</v>
      </c>
      <c r="F97" s="143">
        <v>0</v>
      </c>
      <c r="G97" s="136">
        <f t="shared" si="6"/>
        <v>146</v>
      </c>
      <c r="H97" s="147">
        <v>0</v>
      </c>
      <c r="I97" s="147">
        <v>146</v>
      </c>
      <c r="J97" s="147">
        <v>0</v>
      </c>
      <c r="K97" s="148">
        <v>0</v>
      </c>
      <c r="L97" s="13" t="s">
        <v>269</v>
      </c>
    </row>
    <row r="98" spans="1:12" ht="93">
      <c r="A98" s="45" t="s">
        <v>90</v>
      </c>
      <c r="B98" s="149">
        <f>C98+D98+E98+F98</f>
        <v>216.45</v>
      </c>
      <c r="C98" s="144">
        <v>0</v>
      </c>
      <c r="D98" s="144">
        <v>122.85</v>
      </c>
      <c r="E98" s="144">
        <v>0</v>
      </c>
      <c r="F98" s="143">
        <v>93.6</v>
      </c>
      <c r="G98" s="136">
        <f t="shared" si="6"/>
        <v>216.5</v>
      </c>
      <c r="H98" s="147">
        <v>0</v>
      </c>
      <c r="I98" s="147">
        <v>122.9</v>
      </c>
      <c r="J98" s="147">
        <v>0</v>
      </c>
      <c r="K98" s="148">
        <v>93.6</v>
      </c>
      <c r="L98" s="13" t="s">
        <v>144</v>
      </c>
    </row>
    <row r="99" spans="1:12" ht="42" customHeight="1" thickBot="1">
      <c r="A99" s="45" t="s">
        <v>89</v>
      </c>
      <c r="B99" s="150">
        <f>C99+D99+E99</f>
        <v>100</v>
      </c>
      <c r="C99" s="151">
        <v>0</v>
      </c>
      <c r="D99" s="151">
        <v>100</v>
      </c>
      <c r="E99" s="151">
        <v>0</v>
      </c>
      <c r="F99" s="152">
        <v>0</v>
      </c>
      <c r="G99" s="129">
        <f t="shared" si="6"/>
        <v>100</v>
      </c>
      <c r="H99" s="153">
        <v>0</v>
      </c>
      <c r="I99" s="153">
        <v>100</v>
      </c>
      <c r="J99" s="153">
        <v>0</v>
      </c>
      <c r="K99" s="154">
        <v>0</v>
      </c>
      <c r="L99" s="13" t="s">
        <v>270</v>
      </c>
    </row>
    <row r="100" spans="1:12" ht="30.75" customHeight="1">
      <c r="A100" s="155" t="s">
        <v>91</v>
      </c>
      <c r="B100" s="156">
        <f>B73+B38</f>
        <v>509104.39000000013</v>
      </c>
      <c r="C100" s="156">
        <f aca="true" t="shared" si="8" ref="C100:K100">C73+C38</f>
        <v>114792.34000000001</v>
      </c>
      <c r="D100" s="156">
        <f t="shared" si="8"/>
        <v>366648.85</v>
      </c>
      <c r="E100" s="156">
        <f t="shared" si="8"/>
        <v>27569.600000000002</v>
      </c>
      <c r="F100" s="156">
        <f t="shared" si="8"/>
        <v>93.6</v>
      </c>
      <c r="G100" s="156">
        <f t="shared" si="8"/>
        <v>493495.98000000004</v>
      </c>
      <c r="H100" s="156">
        <f t="shared" si="8"/>
        <v>99303.80000000002</v>
      </c>
      <c r="I100" s="156">
        <f t="shared" si="8"/>
        <v>366536.48</v>
      </c>
      <c r="J100" s="156">
        <f t="shared" si="8"/>
        <v>27562.100000000002</v>
      </c>
      <c r="K100" s="156">
        <f t="shared" si="8"/>
        <v>93.6</v>
      </c>
      <c r="L100" s="157"/>
    </row>
    <row r="101" spans="1:12" ht="21" customHeight="1">
      <c r="A101" s="318" t="s">
        <v>160</v>
      </c>
      <c r="B101" s="319"/>
      <c r="C101" s="319"/>
      <c r="D101" s="319"/>
      <c r="E101" s="319"/>
      <c r="F101" s="319"/>
      <c r="G101" s="319"/>
      <c r="H101" s="319"/>
      <c r="I101" s="319"/>
      <c r="J101" s="319"/>
      <c r="K101" s="319"/>
      <c r="L101" s="320"/>
    </row>
    <row r="102" spans="1:12" s="12" customFormat="1" ht="15" customHeight="1">
      <c r="A102" s="340" t="s">
        <v>44</v>
      </c>
      <c r="B102" s="341"/>
      <c r="C102" s="341"/>
      <c r="D102" s="341"/>
      <c r="E102" s="341"/>
      <c r="F102" s="341"/>
      <c r="G102" s="341"/>
      <c r="H102" s="341"/>
      <c r="I102" s="341"/>
      <c r="J102" s="341"/>
      <c r="K102" s="341"/>
      <c r="L102" s="342"/>
    </row>
    <row r="103" spans="1:12" s="12" customFormat="1" ht="15" customHeight="1">
      <c r="A103" s="14" t="s">
        <v>104</v>
      </c>
      <c r="B103" s="13"/>
      <c r="C103" s="13"/>
      <c r="D103" s="13"/>
      <c r="E103" s="13"/>
      <c r="F103" s="13"/>
      <c r="G103" s="13"/>
      <c r="H103" s="13"/>
      <c r="I103" s="13"/>
      <c r="J103" s="13"/>
      <c r="K103" s="13"/>
      <c r="L103" s="13"/>
    </row>
    <row r="104" spans="1:12" s="12" customFormat="1" ht="39" customHeight="1" thickBot="1">
      <c r="A104" s="14" t="s">
        <v>281</v>
      </c>
      <c r="B104" s="160">
        <v>1250</v>
      </c>
      <c r="C104" s="160"/>
      <c r="D104" s="160">
        <v>100</v>
      </c>
      <c r="E104" s="160">
        <v>1150</v>
      </c>
      <c r="F104" s="160"/>
      <c r="G104" s="160"/>
      <c r="H104" s="160"/>
      <c r="I104" s="160"/>
      <c r="J104" s="160"/>
      <c r="K104" s="15"/>
      <c r="L104" s="13"/>
    </row>
    <row r="105" spans="1:12" ht="18" customHeight="1" thickBot="1">
      <c r="A105" s="242" t="s">
        <v>105</v>
      </c>
      <c r="B105" s="48">
        <v>1250</v>
      </c>
      <c r="C105" s="158"/>
      <c r="D105" s="158">
        <v>100</v>
      </c>
      <c r="E105" s="158">
        <v>1150</v>
      </c>
      <c r="F105" s="158"/>
      <c r="G105" s="158"/>
      <c r="H105" s="158"/>
      <c r="I105" s="158"/>
      <c r="J105" s="158"/>
      <c r="K105" s="159"/>
      <c r="L105" s="10"/>
    </row>
    <row r="106" spans="1:12" s="12" customFormat="1" ht="15" customHeight="1" thickBot="1">
      <c r="A106" s="315" t="s">
        <v>45</v>
      </c>
      <c r="B106" s="328"/>
      <c r="C106" s="328"/>
      <c r="D106" s="328"/>
      <c r="E106" s="328"/>
      <c r="F106" s="328"/>
      <c r="G106" s="328"/>
      <c r="H106" s="328"/>
      <c r="I106" s="328"/>
      <c r="J106" s="328"/>
      <c r="K106" s="328"/>
      <c r="L106" s="329"/>
    </row>
    <row r="107" spans="1:12" s="12" customFormat="1" ht="15" customHeight="1">
      <c r="A107" s="16" t="s">
        <v>104</v>
      </c>
      <c r="B107" s="17"/>
      <c r="C107" s="17"/>
      <c r="D107" s="17"/>
      <c r="E107" s="17"/>
      <c r="F107" s="17"/>
      <c r="G107" s="17"/>
      <c r="H107" s="17"/>
      <c r="I107" s="17"/>
      <c r="J107" s="17"/>
      <c r="K107" s="17"/>
      <c r="L107" s="17"/>
    </row>
    <row r="108" spans="1:12" s="12" customFormat="1" ht="41.25" customHeight="1">
      <c r="A108" s="14" t="s">
        <v>106</v>
      </c>
      <c r="B108" s="160">
        <v>256.2</v>
      </c>
      <c r="C108" s="160"/>
      <c r="D108" s="160"/>
      <c r="E108" s="160">
        <v>256.2</v>
      </c>
      <c r="F108" s="160"/>
      <c r="G108" s="160"/>
      <c r="H108" s="160"/>
      <c r="I108" s="160"/>
      <c r="J108" s="160"/>
      <c r="K108" s="46"/>
      <c r="L108" s="13"/>
    </row>
    <row r="109" spans="1:12" s="12" customFormat="1" ht="27.75" customHeight="1" thickBot="1">
      <c r="A109" s="14" t="s">
        <v>108</v>
      </c>
      <c r="B109" s="160">
        <v>150.6</v>
      </c>
      <c r="C109" s="160"/>
      <c r="D109" s="160"/>
      <c r="E109" s="160">
        <v>150.6</v>
      </c>
      <c r="F109" s="160"/>
      <c r="G109" s="160"/>
      <c r="H109" s="160"/>
      <c r="I109" s="160"/>
      <c r="J109" s="160"/>
      <c r="K109" s="46"/>
      <c r="L109" s="13"/>
    </row>
    <row r="110" spans="1:12" ht="18" customHeight="1" thickBot="1">
      <c r="A110" s="242" t="s">
        <v>105</v>
      </c>
      <c r="B110" s="48">
        <v>406.8</v>
      </c>
      <c r="C110" s="48">
        <v>0</v>
      </c>
      <c r="D110" s="48">
        <v>0</v>
      </c>
      <c r="E110" s="48">
        <v>406.8</v>
      </c>
      <c r="F110" s="48">
        <v>0</v>
      </c>
      <c r="G110" s="48"/>
      <c r="H110" s="48"/>
      <c r="I110" s="48"/>
      <c r="J110" s="48"/>
      <c r="K110" s="32"/>
      <c r="L110" s="10"/>
    </row>
    <row r="111" spans="1:12" s="12" customFormat="1" ht="15" customHeight="1" thickBot="1">
      <c r="A111" s="315" t="s">
        <v>52</v>
      </c>
      <c r="B111" s="328"/>
      <c r="C111" s="328"/>
      <c r="D111" s="328"/>
      <c r="E111" s="328"/>
      <c r="F111" s="328"/>
      <c r="G111" s="328"/>
      <c r="H111" s="328"/>
      <c r="I111" s="328"/>
      <c r="J111" s="328"/>
      <c r="K111" s="328"/>
      <c r="L111" s="329"/>
    </row>
    <row r="112" spans="1:12" s="12" customFormat="1" ht="15" customHeight="1">
      <c r="A112" s="16" t="s">
        <v>104</v>
      </c>
      <c r="B112" s="17"/>
      <c r="C112" s="17"/>
      <c r="D112" s="17"/>
      <c r="E112" s="17"/>
      <c r="F112" s="17"/>
      <c r="G112" s="17"/>
      <c r="H112" s="17"/>
      <c r="I112" s="17"/>
      <c r="J112" s="17"/>
      <c r="K112" s="17"/>
      <c r="L112" s="17"/>
    </row>
    <row r="113" spans="1:12" s="12" customFormat="1" ht="40.5" customHeight="1" thickBot="1">
      <c r="A113" s="14" t="s">
        <v>109</v>
      </c>
      <c r="B113" s="15">
        <v>1259.8</v>
      </c>
      <c r="C113" s="15"/>
      <c r="D113" s="15"/>
      <c r="E113" s="15">
        <v>1259.8</v>
      </c>
      <c r="F113" s="15"/>
      <c r="G113" s="15"/>
      <c r="H113" s="15"/>
      <c r="I113" s="15"/>
      <c r="J113" s="15"/>
      <c r="K113" s="15"/>
      <c r="L113" s="13"/>
    </row>
    <row r="114" spans="1:12" ht="18" customHeight="1" thickBot="1">
      <c r="A114" s="242" t="s">
        <v>105</v>
      </c>
      <c r="B114" s="32">
        <v>1259.8</v>
      </c>
      <c r="C114" s="32">
        <v>0</v>
      </c>
      <c r="D114" s="32">
        <v>0</v>
      </c>
      <c r="E114" s="32">
        <v>1259.8</v>
      </c>
      <c r="F114" s="32">
        <v>0</v>
      </c>
      <c r="G114" s="32"/>
      <c r="H114" s="32"/>
      <c r="I114" s="32"/>
      <c r="J114" s="32"/>
      <c r="K114" s="32"/>
      <c r="L114" s="10"/>
    </row>
    <row r="115" spans="1:12" s="12" customFormat="1" ht="21" customHeight="1">
      <c r="A115" s="325" t="s">
        <v>53</v>
      </c>
      <c r="B115" s="326"/>
      <c r="C115" s="326"/>
      <c r="D115" s="326"/>
      <c r="E115" s="326"/>
      <c r="F115" s="326"/>
      <c r="G115" s="326"/>
      <c r="H115" s="326"/>
      <c r="I115" s="326"/>
      <c r="J115" s="326"/>
      <c r="K115" s="326"/>
      <c r="L115" s="327"/>
    </row>
    <row r="116" spans="1:12" s="12" customFormat="1" ht="38.25" customHeight="1">
      <c r="A116" s="13" t="s">
        <v>352</v>
      </c>
      <c r="B116" s="163">
        <v>2397.7</v>
      </c>
      <c r="C116" s="163">
        <v>1809.3</v>
      </c>
      <c r="D116" s="163"/>
      <c r="E116" s="163">
        <v>120</v>
      </c>
      <c r="F116" s="163">
        <v>468.4</v>
      </c>
      <c r="G116" s="163"/>
      <c r="H116" s="163"/>
      <c r="I116" s="163"/>
      <c r="J116" s="163"/>
      <c r="K116" s="163"/>
      <c r="L116" s="13"/>
    </row>
    <row r="117" spans="1:12" s="12" customFormat="1" ht="39.75" customHeight="1">
      <c r="A117" s="13" t="s">
        <v>355</v>
      </c>
      <c r="B117" s="163">
        <v>10948.7</v>
      </c>
      <c r="C117" s="163">
        <v>2176.9</v>
      </c>
      <c r="D117" s="163">
        <v>5037.9</v>
      </c>
      <c r="E117" s="163">
        <v>401.2</v>
      </c>
      <c r="F117" s="163">
        <v>3332.7</v>
      </c>
      <c r="G117" s="163"/>
      <c r="H117" s="163"/>
      <c r="I117" s="163"/>
      <c r="J117" s="163"/>
      <c r="K117" s="163"/>
      <c r="L117" s="13"/>
    </row>
    <row r="118" spans="1:12" s="12" customFormat="1" ht="27" customHeight="1">
      <c r="A118" s="13" t="s">
        <v>353</v>
      </c>
      <c r="B118" s="163">
        <v>989.7</v>
      </c>
      <c r="C118" s="163"/>
      <c r="D118" s="163"/>
      <c r="E118" s="163">
        <v>989.7</v>
      </c>
      <c r="F118" s="163"/>
      <c r="G118" s="163"/>
      <c r="H118" s="163"/>
      <c r="I118" s="163"/>
      <c r="J118" s="163"/>
      <c r="K118" s="163"/>
      <c r="L118" s="13"/>
    </row>
    <row r="119" spans="1:12" s="12" customFormat="1" ht="30" customHeight="1">
      <c r="A119" s="13" t="s">
        <v>354</v>
      </c>
      <c r="B119" s="163">
        <v>216.8</v>
      </c>
      <c r="C119" s="163"/>
      <c r="D119" s="163"/>
      <c r="E119" s="163">
        <v>216.8</v>
      </c>
      <c r="F119" s="163"/>
      <c r="G119" s="163"/>
      <c r="H119" s="163"/>
      <c r="I119" s="163"/>
      <c r="J119" s="163"/>
      <c r="K119" s="163"/>
      <c r="L119" s="13"/>
    </row>
    <row r="120" spans="1:12" s="12" customFormat="1" ht="21" customHeight="1">
      <c r="A120" s="33" t="s">
        <v>105</v>
      </c>
      <c r="B120" s="262" t="s">
        <v>265</v>
      </c>
      <c r="C120" s="262">
        <v>3986.2</v>
      </c>
      <c r="D120" s="262">
        <v>5037.9</v>
      </c>
      <c r="E120" s="262">
        <v>1727.7</v>
      </c>
      <c r="F120" s="262">
        <v>3801.1</v>
      </c>
      <c r="G120" s="47"/>
      <c r="H120" s="47"/>
      <c r="I120" s="47"/>
      <c r="J120" s="47"/>
      <c r="K120" s="47"/>
      <c r="L120" s="13"/>
    </row>
    <row r="121" spans="1:12" s="12" customFormat="1" ht="21" customHeight="1">
      <c r="A121" s="333" t="s">
        <v>266</v>
      </c>
      <c r="B121" s="334"/>
      <c r="C121" s="334"/>
      <c r="D121" s="334"/>
      <c r="E121" s="334"/>
      <c r="F121" s="334"/>
      <c r="G121" s="334"/>
      <c r="H121" s="334"/>
      <c r="I121" s="334"/>
      <c r="J121" s="334"/>
      <c r="K121" s="334"/>
      <c r="L121" s="335"/>
    </row>
    <row r="122" spans="1:12" s="12" customFormat="1" ht="18" customHeight="1" thickBot="1">
      <c r="A122" s="321" t="s">
        <v>296</v>
      </c>
      <c r="B122" s="322"/>
      <c r="C122" s="322"/>
      <c r="D122" s="322"/>
      <c r="E122" s="322"/>
      <c r="F122" s="322"/>
      <c r="G122" s="322"/>
      <c r="H122" s="322"/>
      <c r="I122" s="322"/>
      <c r="J122" s="322"/>
      <c r="K122" s="322"/>
      <c r="L122" s="323"/>
    </row>
    <row r="123" spans="1:12" s="12" customFormat="1" ht="20.25" customHeight="1" thickBot="1">
      <c r="A123" s="315" t="s">
        <v>295</v>
      </c>
      <c r="B123" s="328"/>
      <c r="C123" s="328"/>
      <c r="D123" s="328"/>
      <c r="E123" s="328"/>
      <c r="F123" s="328"/>
      <c r="G123" s="328"/>
      <c r="H123" s="328"/>
      <c r="I123" s="328"/>
      <c r="J123" s="328"/>
      <c r="K123" s="328"/>
      <c r="L123" s="329"/>
    </row>
    <row r="124" spans="1:12" ht="28.5" customHeight="1" thickBot="1">
      <c r="A124" s="18" t="s">
        <v>46</v>
      </c>
      <c r="B124" s="77"/>
      <c r="C124" s="77"/>
      <c r="D124" s="77"/>
      <c r="E124" s="77"/>
      <c r="F124" s="77"/>
      <c r="G124" s="77"/>
      <c r="H124" s="77"/>
      <c r="I124" s="77"/>
      <c r="J124" s="77"/>
      <c r="K124" s="77"/>
      <c r="L124" s="6"/>
    </row>
    <row r="125" spans="1:12" s="12" customFormat="1" ht="24.75" customHeight="1">
      <c r="A125" s="14" t="s">
        <v>110</v>
      </c>
      <c r="B125" s="161"/>
      <c r="C125" s="161"/>
      <c r="D125" s="161"/>
      <c r="E125" s="161"/>
      <c r="F125" s="161"/>
      <c r="G125" s="161"/>
      <c r="H125" s="161"/>
      <c r="I125" s="161"/>
      <c r="J125" s="161"/>
      <c r="K125" s="46"/>
      <c r="L125" s="13"/>
    </row>
    <row r="126" spans="1:12" s="12" customFormat="1" ht="41.25" customHeight="1">
      <c r="A126" s="14" t="s">
        <v>111</v>
      </c>
      <c r="B126" s="161"/>
      <c r="C126" s="161"/>
      <c r="D126" s="161"/>
      <c r="E126" s="161"/>
      <c r="F126" s="161"/>
      <c r="G126" s="161"/>
      <c r="H126" s="161"/>
      <c r="I126" s="161"/>
      <c r="J126" s="161"/>
      <c r="K126" s="46"/>
      <c r="L126" s="13"/>
    </row>
    <row r="127" spans="1:12" s="12" customFormat="1" ht="41.25" customHeight="1">
      <c r="A127" s="14" t="s">
        <v>112</v>
      </c>
      <c r="B127" s="161"/>
      <c r="C127" s="161"/>
      <c r="D127" s="161"/>
      <c r="E127" s="161"/>
      <c r="F127" s="161"/>
      <c r="G127" s="161"/>
      <c r="H127" s="161"/>
      <c r="I127" s="161"/>
      <c r="J127" s="161"/>
      <c r="K127" s="46"/>
      <c r="L127" s="13"/>
    </row>
    <row r="128" spans="1:12" s="12" customFormat="1" ht="41.25" customHeight="1">
      <c r="A128" s="14" t="s">
        <v>114</v>
      </c>
      <c r="B128" s="161"/>
      <c r="C128" s="161"/>
      <c r="D128" s="161"/>
      <c r="E128" s="161"/>
      <c r="F128" s="161"/>
      <c r="G128" s="161"/>
      <c r="H128" s="161"/>
      <c r="I128" s="161"/>
      <c r="J128" s="161"/>
      <c r="K128" s="46"/>
      <c r="L128" s="13"/>
    </row>
    <row r="129" spans="1:12" s="12" customFormat="1" ht="41.25" customHeight="1">
      <c r="A129" s="14" t="s">
        <v>113</v>
      </c>
      <c r="B129" s="161"/>
      <c r="C129" s="161"/>
      <c r="D129" s="161"/>
      <c r="E129" s="161"/>
      <c r="F129" s="161"/>
      <c r="G129" s="161"/>
      <c r="H129" s="161"/>
      <c r="I129" s="161"/>
      <c r="J129" s="161"/>
      <c r="K129" s="46"/>
      <c r="L129" s="13"/>
    </row>
    <row r="130" spans="1:12" s="12" customFormat="1" ht="28.5" customHeight="1">
      <c r="A130" s="14" t="s">
        <v>115</v>
      </c>
      <c r="B130" s="161"/>
      <c r="C130" s="161"/>
      <c r="D130" s="161"/>
      <c r="E130" s="161"/>
      <c r="F130" s="161"/>
      <c r="G130" s="161"/>
      <c r="H130" s="161"/>
      <c r="I130" s="161"/>
      <c r="J130" s="161"/>
      <c r="K130" s="46"/>
      <c r="L130" s="13"/>
    </row>
    <row r="131" spans="1:12" s="12" customFormat="1" ht="42" customHeight="1">
      <c r="A131" s="14" t="s">
        <v>116</v>
      </c>
      <c r="B131" s="161"/>
      <c r="C131" s="161"/>
      <c r="D131" s="161"/>
      <c r="E131" s="161"/>
      <c r="F131" s="161"/>
      <c r="G131" s="161"/>
      <c r="H131" s="161"/>
      <c r="I131" s="161"/>
      <c r="J131" s="161"/>
      <c r="K131" s="46"/>
      <c r="L131" s="13"/>
    </row>
    <row r="132" spans="1:12" s="12" customFormat="1" ht="93.75" customHeight="1">
      <c r="A132" s="14" t="s">
        <v>117</v>
      </c>
      <c r="B132" s="161"/>
      <c r="C132" s="161"/>
      <c r="D132" s="161"/>
      <c r="E132" s="161"/>
      <c r="F132" s="161"/>
      <c r="G132" s="161"/>
      <c r="H132" s="161"/>
      <c r="I132" s="161"/>
      <c r="J132" s="161"/>
      <c r="K132" s="46"/>
      <c r="L132" s="13"/>
    </row>
    <row r="133" spans="1:12" s="12" customFormat="1" ht="81.75" customHeight="1">
      <c r="A133" s="14" t="s">
        <v>118</v>
      </c>
      <c r="B133" s="161"/>
      <c r="C133" s="161"/>
      <c r="D133" s="161"/>
      <c r="E133" s="161"/>
      <c r="F133" s="161"/>
      <c r="G133" s="161"/>
      <c r="H133" s="161"/>
      <c r="I133" s="161"/>
      <c r="J133" s="161"/>
      <c r="K133" s="46"/>
      <c r="L133" s="13"/>
    </row>
    <row r="134" spans="1:12" s="12" customFormat="1" ht="41.25" customHeight="1" thickBot="1">
      <c r="A134" s="14" t="s">
        <v>119</v>
      </c>
      <c r="B134" s="161"/>
      <c r="C134" s="161"/>
      <c r="D134" s="161"/>
      <c r="E134" s="161"/>
      <c r="F134" s="161"/>
      <c r="G134" s="161"/>
      <c r="H134" s="161"/>
      <c r="I134" s="162"/>
      <c r="J134" s="162"/>
      <c r="K134" s="15"/>
      <c r="L134" s="13"/>
    </row>
    <row r="135" spans="1:12" ht="18.75" customHeight="1" thickBot="1">
      <c r="A135" s="243" t="s">
        <v>47</v>
      </c>
      <c r="B135" s="76"/>
      <c r="C135" s="76"/>
      <c r="D135" s="76"/>
      <c r="E135" s="76"/>
      <c r="F135" s="76"/>
      <c r="G135" s="76"/>
      <c r="H135" s="76"/>
      <c r="I135" s="76"/>
      <c r="J135" s="76"/>
      <c r="K135" s="10"/>
      <c r="L135" s="10"/>
    </row>
    <row r="136" spans="1:12" s="12" customFormat="1" ht="33" customHeight="1">
      <c r="A136" s="14" t="s">
        <v>120</v>
      </c>
      <c r="B136" s="161"/>
      <c r="C136" s="161"/>
      <c r="D136" s="161"/>
      <c r="E136" s="161"/>
      <c r="F136" s="161"/>
      <c r="G136" s="161"/>
      <c r="H136" s="161"/>
      <c r="I136" s="161"/>
      <c r="J136" s="161"/>
      <c r="K136" s="15"/>
      <c r="L136" s="13"/>
    </row>
    <row r="137" spans="1:12" s="12" customFormat="1" ht="41.25" customHeight="1">
      <c r="A137" s="14" t="s">
        <v>111</v>
      </c>
      <c r="B137" s="161"/>
      <c r="C137" s="161"/>
      <c r="D137" s="161"/>
      <c r="E137" s="161"/>
      <c r="F137" s="161"/>
      <c r="G137" s="161"/>
      <c r="H137" s="161"/>
      <c r="I137" s="161"/>
      <c r="J137" s="161"/>
      <c r="K137" s="15"/>
      <c r="L137" s="13"/>
    </row>
    <row r="138" spans="1:12" s="12" customFormat="1" ht="45" customHeight="1">
      <c r="A138" s="14" t="s">
        <v>121</v>
      </c>
      <c r="B138" s="161"/>
      <c r="C138" s="161"/>
      <c r="D138" s="161"/>
      <c r="E138" s="161"/>
      <c r="F138" s="161"/>
      <c r="G138" s="161"/>
      <c r="H138" s="161"/>
      <c r="I138" s="161"/>
      <c r="J138" s="161"/>
      <c r="K138" s="15"/>
      <c r="L138" s="13"/>
    </row>
    <row r="139" spans="1:12" s="12" customFormat="1" ht="66" customHeight="1">
      <c r="A139" s="14" t="s">
        <v>122</v>
      </c>
      <c r="B139" s="161"/>
      <c r="C139" s="161"/>
      <c r="D139" s="161"/>
      <c r="E139" s="161"/>
      <c r="F139" s="161"/>
      <c r="G139" s="161"/>
      <c r="H139" s="161"/>
      <c r="I139" s="161"/>
      <c r="J139" s="164"/>
      <c r="K139" s="15"/>
      <c r="L139" s="13"/>
    </row>
    <row r="140" spans="1:12" s="12" customFormat="1" ht="41.25" customHeight="1">
      <c r="A140" s="14" t="s">
        <v>123</v>
      </c>
      <c r="B140" s="161"/>
      <c r="C140" s="161"/>
      <c r="D140" s="161"/>
      <c r="E140" s="161"/>
      <c r="F140" s="161"/>
      <c r="G140" s="161"/>
      <c r="H140" s="161"/>
      <c r="I140" s="161"/>
      <c r="J140" s="161"/>
      <c r="K140" s="15"/>
      <c r="L140" s="13"/>
    </row>
    <row r="141" spans="1:12" s="12" customFormat="1" ht="27.75" customHeight="1">
      <c r="A141" s="14" t="s">
        <v>124</v>
      </c>
      <c r="B141" s="161"/>
      <c r="C141" s="161"/>
      <c r="D141" s="161"/>
      <c r="E141" s="161"/>
      <c r="F141" s="161"/>
      <c r="G141" s="161"/>
      <c r="H141" s="165"/>
      <c r="I141" s="161"/>
      <c r="J141" s="161"/>
      <c r="K141" s="15"/>
      <c r="L141" s="13"/>
    </row>
    <row r="142" spans="1:12" s="12" customFormat="1" ht="14.25" customHeight="1">
      <c r="A142" s="14" t="s">
        <v>125</v>
      </c>
      <c r="B142" s="161"/>
      <c r="C142" s="161"/>
      <c r="D142" s="161"/>
      <c r="E142" s="161"/>
      <c r="F142" s="161"/>
      <c r="G142" s="161"/>
      <c r="H142" s="165"/>
      <c r="I142" s="161"/>
      <c r="J142" s="161"/>
      <c r="K142" s="15"/>
      <c r="L142" s="7"/>
    </row>
    <row r="143" spans="1:12" s="12" customFormat="1" ht="14.25" customHeight="1">
      <c r="A143" s="14" t="s">
        <v>126</v>
      </c>
      <c r="B143" s="161"/>
      <c r="C143" s="161"/>
      <c r="D143" s="161"/>
      <c r="E143" s="161"/>
      <c r="F143" s="161"/>
      <c r="G143" s="161"/>
      <c r="H143" s="165"/>
      <c r="I143" s="161"/>
      <c r="J143" s="161"/>
      <c r="K143" s="15"/>
      <c r="L143" s="7"/>
    </row>
    <row r="144" spans="1:12" s="12" customFormat="1" ht="32.25" customHeight="1">
      <c r="A144" s="14" t="s">
        <v>127</v>
      </c>
      <c r="B144" s="161"/>
      <c r="C144" s="161"/>
      <c r="D144" s="161"/>
      <c r="E144" s="161"/>
      <c r="F144" s="161"/>
      <c r="G144" s="161"/>
      <c r="H144" s="165"/>
      <c r="I144" s="161"/>
      <c r="J144" s="161"/>
      <c r="K144" s="15"/>
      <c r="L144" s="13"/>
    </row>
    <row r="145" spans="1:12" s="12" customFormat="1" ht="14.25" customHeight="1">
      <c r="A145" s="14" t="s">
        <v>128</v>
      </c>
      <c r="B145" s="161"/>
      <c r="C145" s="161"/>
      <c r="D145" s="161"/>
      <c r="E145" s="161"/>
      <c r="F145" s="161"/>
      <c r="G145" s="161"/>
      <c r="H145" s="165"/>
      <c r="I145" s="161"/>
      <c r="J145" s="161"/>
      <c r="K145" s="15"/>
      <c r="L145" s="13"/>
    </row>
    <row r="146" spans="1:12" s="12" customFormat="1" ht="14.25" customHeight="1">
      <c r="A146" s="14" t="s">
        <v>129</v>
      </c>
      <c r="B146" s="161"/>
      <c r="C146" s="161"/>
      <c r="D146" s="161"/>
      <c r="E146" s="161"/>
      <c r="F146" s="161"/>
      <c r="G146" s="161"/>
      <c r="H146" s="165"/>
      <c r="I146" s="161"/>
      <c r="J146" s="161"/>
      <c r="K146" s="15"/>
      <c r="L146" s="13"/>
    </row>
    <row r="147" spans="1:12" s="12" customFormat="1" ht="42.75" customHeight="1">
      <c r="A147" s="14" t="s">
        <v>130</v>
      </c>
      <c r="B147" s="161"/>
      <c r="C147" s="161"/>
      <c r="D147" s="161"/>
      <c r="E147" s="161"/>
      <c r="F147" s="161"/>
      <c r="G147" s="161"/>
      <c r="H147" s="165"/>
      <c r="I147" s="161"/>
      <c r="J147" s="161"/>
      <c r="K147" s="15"/>
      <c r="L147" s="13"/>
    </row>
    <row r="148" spans="1:12" s="12" customFormat="1" ht="41.25" customHeight="1">
      <c r="A148" s="14" t="s">
        <v>132</v>
      </c>
      <c r="B148" s="161"/>
      <c r="C148" s="161"/>
      <c r="D148" s="161"/>
      <c r="E148" s="161"/>
      <c r="F148" s="161"/>
      <c r="G148" s="161"/>
      <c r="H148" s="165"/>
      <c r="I148" s="161"/>
      <c r="J148" s="161"/>
      <c r="K148" s="15"/>
      <c r="L148" s="13"/>
    </row>
    <row r="149" spans="1:12" s="12" customFormat="1" ht="42" customHeight="1">
      <c r="A149" s="14" t="s">
        <v>131</v>
      </c>
      <c r="B149" s="161"/>
      <c r="C149" s="161"/>
      <c r="D149" s="161"/>
      <c r="E149" s="161"/>
      <c r="F149" s="161"/>
      <c r="G149" s="161"/>
      <c r="H149" s="161"/>
      <c r="I149" s="161"/>
      <c r="J149" s="161"/>
      <c r="K149" s="15"/>
      <c r="L149" s="13"/>
    </row>
    <row r="150" spans="1:12" s="12" customFormat="1" ht="41.25" customHeight="1">
      <c r="A150" s="14" t="s">
        <v>133</v>
      </c>
      <c r="B150" s="161"/>
      <c r="C150" s="161"/>
      <c r="D150" s="161"/>
      <c r="E150" s="161"/>
      <c r="F150" s="161"/>
      <c r="G150" s="161"/>
      <c r="H150" s="161"/>
      <c r="I150" s="161"/>
      <c r="J150" s="161"/>
      <c r="K150" s="15"/>
      <c r="L150" s="13"/>
    </row>
    <row r="151" spans="1:12" s="12" customFormat="1" ht="41.25" customHeight="1">
      <c r="A151" s="14" t="s">
        <v>134</v>
      </c>
      <c r="B151" s="161"/>
      <c r="C151" s="161"/>
      <c r="D151" s="161"/>
      <c r="E151" s="161"/>
      <c r="F151" s="161"/>
      <c r="G151" s="161"/>
      <c r="H151" s="161"/>
      <c r="I151" s="161"/>
      <c r="J151" s="161"/>
      <c r="K151" s="15"/>
      <c r="L151" s="13"/>
    </row>
    <row r="152" spans="1:12" s="12" customFormat="1" ht="40.5" customHeight="1">
      <c r="A152" s="14" t="s">
        <v>135</v>
      </c>
      <c r="B152" s="161"/>
      <c r="C152" s="161"/>
      <c r="D152" s="161"/>
      <c r="E152" s="161"/>
      <c r="F152" s="161"/>
      <c r="G152" s="161"/>
      <c r="H152" s="161"/>
      <c r="I152" s="161"/>
      <c r="J152" s="161"/>
      <c r="K152" s="15"/>
      <c r="L152" s="13"/>
    </row>
    <row r="153" spans="1:12" s="12" customFormat="1" ht="41.25" customHeight="1">
      <c r="A153" s="14" t="s">
        <v>146</v>
      </c>
      <c r="B153" s="161"/>
      <c r="C153" s="161"/>
      <c r="D153" s="161"/>
      <c r="E153" s="161"/>
      <c r="F153" s="161"/>
      <c r="G153" s="161"/>
      <c r="H153" s="161"/>
      <c r="I153" s="161"/>
      <c r="J153" s="161"/>
      <c r="K153" s="15"/>
      <c r="L153" s="13"/>
    </row>
    <row r="154" spans="1:12" s="12" customFormat="1" ht="41.25" customHeight="1" thickBot="1">
      <c r="A154" s="14" t="s">
        <v>147</v>
      </c>
      <c r="B154" s="161"/>
      <c r="C154" s="161"/>
      <c r="D154" s="161"/>
      <c r="E154" s="161"/>
      <c r="F154" s="161"/>
      <c r="G154" s="161"/>
      <c r="H154" s="161"/>
      <c r="I154" s="161"/>
      <c r="J154" s="161"/>
      <c r="K154" s="15"/>
      <c r="L154" s="13"/>
    </row>
    <row r="155" spans="1:12" ht="28.5" customHeight="1" thickBot="1">
      <c r="A155" s="243" t="s">
        <v>48</v>
      </c>
      <c r="B155" s="166"/>
      <c r="C155" s="166"/>
      <c r="D155" s="166"/>
      <c r="E155" s="166"/>
      <c r="F155" s="166"/>
      <c r="G155" s="166"/>
      <c r="H155" s="166"/>
      <c r="I155" s="166"/>
      <c r="J155" s="166"/>
      <c r="K155" s="52"/>
      <c r="L155" s="10"/>
    </row>
    <row r="156" spans="1:12" s="12" customFormat="1" ht="42" customHeight="1">
      <c r="A156" s="14" t="s">
        <v>149</v>
      </c>
      <c r="B156" s="161"/>
      <c r="C156" s="161"/>
      <c r="D156" s="161"/>
      <c r="E156" s="161"/>
      <c r="F156" s="161"/>
      <c r="G156" s="161"/>
      <c r="H156" s="161"/>
      <c r="I156" s="161"/>
      <c r="J156" s="161"/>
      <c r="K156" s="46"/>
      <c r="L156" s="13"/>
    </row>
    <row r="157" spans="1:12" s="12" customFormat="1" ht="28.5" customHeight="1">
      <c r="A157" s="14" t="s">
        <v>148</v>
      </c>
      <c r="B157" s="161"/>
      <c r="C157" s="161"/>
      <c r="D157" s="161"/>
      <c r="E157" s="161"/>
      <c r="F157" s="161"/>
      <c r="G157" s="161"/>
      <c r="H157" s="161"/>
      <c r="I157" s="161"/>
      <c r="J157" s="161"/>
      <c r="K157" s="46"/>
      <c r="L157" s="13"/>
    </row>
    <row r="158" spans="1:12" s="12" customFormat="1" ht="31.5" customHeight="1">
      <c r="A158" s="14" t="s">
        <v>150</v>
      </c>
      <c r="B158" s="161"/>
      <c r="C158" s="161"/>
      <c r="D158" s="161"/>
      <c r="E158" s="161"/>
      <c r="F158" s="161"/>
      <c r="G158" s="161"/>
      <c r="H158" s="161"/>
      <c r="I158" s="161"/>
      <c r="J158" s="161"/>
      <c r="K158" s="46"/>
      <c r="L158" s="13"/>
    </row>
    <row r="159" spans="1:12" s="12" customFormat="1" ht="41.25" customHeight="1">
      <c r="A159" s="14" t="s">
        <v>151</v>
      </c>
      <c r="B159" s="161"/>
      <c r="C159" s="161"/>
      <c r="D159" s="161"/>
      <c r="E159" s="161"/>
      <c r="F159" s="161"/>
      <c r="G159" s="161"/>
      <c r="H159" s="161"/>
      <c r="I159" s="161"/>
      <c r="J159" s="161"/>
      <c r="K159" s="46"/>
      <c r="L159" s="13"/>
    </row>
    <row r="160" spans="1:12" s="12" customFormat="1" ht="28.5" customHeight="1">
      <c r="A160" s="14" t="s">
        <v>152</v>
      </c>
      <c r="B160" s="161"/>
      <c r="C160" s="161"/>
      <c r="D160" s="161"/>
      <c r="E160" s="161"/>
      <c r="F160" s="161"/>
      <c r="G160" s="161"/>
      <c r="H160" s="161"/>
      <c r="I160" s="161"/>
      <c r="J160" s="161"/>
      <c r="K160" s="46"/>
      <c r="L160" s="13"/>
    </row>
    <row r="161" spans="1:12" s="12" customFormat="1" ht="41.25" customHeight="1">
      <c r="A161" s="14" t="s">
        <v>153</v>
      </c>
      <c r="B161" s="161"/>
      <c r="C161" s="161"/>
      <c r="D161" s="161"/>
      <c r="E161" s="161"/>
      <c r="F161" s="161"/>
      <c r="G161" s="161"/>
      <c r="H161" s="161"/>
      <c r="I161" s="161"/>
      <c r="J161" s="161"/>
      <c r="K161" s="46"/>
      <c r="L161" s="13"/>
    </row>
    <row r="162" spans="1:12" s="12" customFormat="1" ht="41.25" customHeight="1">
      <c r="A162" s="14" t="s">
        <v>154</v>
      </c>
      <c r="B162" s="161"/>
      <c r="C162" s="161"/>
      <c r="D162" s="161"/>
      <c r="E162" s="161"/>
      <c r="F162" s="161"/>
      <c r="G162" s="161"/>
      <c r="H162" s="161"/>
      <c r="I162" s="161"/>
      <c r="J162" s="161"/>
      <c r="K162" s="46"/>
      <c r="L162" s="13"/>
    </row>
    <row r="163" spans="1:12" s="12" customFormat="1" ht="39" customHeight="1" thickBot="1">
      <c r="A163" s="14" t="s">
        <v>155</v>
      </c>
      <c r="B163" s="161"/>
      <c r="C163" s="161"/>
      <c r="D163" s="161"/>
      <c r="E163" s="161"/>
      <c r="F163" s="161"/>
      <c r="G163" s="161"/>
      <c r="H163" s="161"/>
      <c r="I163" s="161"/>
      <c r="J163" s="161"/>
      <c r="K163" s="46"/>
      <c r="L163" s="13"/>
    </row>
    <row r="164" spans="1:12" ht="18" customHeight="1">
      <c r="A164" s="244" t="s">
        <v>105</v>
      </c>
      <c r="B164" s="167"/>
      <c r="C164" s="167"/>
      <c r="D164" s="167"/>
      <c r="E164" s="167"/>
      <c r="F164" s="167"/>
      <c r="G164" s="167"/>
      <c r="H164" s="167"/>
      <c r="I164" s="167"/>
      <c r="J164" s="167"/>
      <c r="K164" s="49"/>
      <c r="L164" s="245"/>
    </row>
    <row r="165" spans="1:12" ht="18" customHeight="1">
      <c r="A165" s="308" t="s">
        <v>49</v>
      </c>
      <c r="B165" s="309"/>
      <c r="C165" s="309"/>
      <c r="D165" s="309"/>
      <c r="E165" s="309"/>
      <c r="F165" s="309"/>
      <c r="G165" s="309"/>
      <c r="H165" s="309"/>
      <c r="I165" s="309"/>
      <c r="J165" s="309"/>
      <c r="K165" s="310"/>
      <c r="L165" s="8"/>
    </row>
    <row r="166" spans="1:12" ht="38.25" customHeight="1" thickBot="1">
      <c r="A166" s="7" t="s">
        <v>50</v>
      </c>
      <c r="B166" s="51">
        <v>6075</v>
      </c>
      <c r="C166" s="51">
        <v>0</v>
      </c>
      <c r="D166" s="51">
        <v>0</v>
      </c>
      <c r="E166" s="51">
        <v>6075</v>
      </c>
      <c r="F166" s="51">
        <v>0</v>
      </c>
      <c r="G166" s="51">
        <v>0</v>
      </c>
      <c r="H166" s="51">
        <v>0</v>
      </c>
      <c r="I166" s="51">
        <v>0</v>
      </c>
      <c r="J166" s="51">
        <v>0</v>
      </c>
      <c r="K166" s="51">
        <v>0</v>
      </c>
      <c r="L166" s="8"/>
    </row>
    <row r="167" spans="1:12" ht="34.5" customHeight="1">
      <c r="A167" s="168" t="s">
        <v>51</v>
      </c>
      <c r="B167" s="96"/>
      <c r="C167" s="96"/>
      <c r="D167" s="96"/>
      <c r="E167" s="96"/>
      <c r="F167" s="96"/>
      <c r="G167" s="96">
        <f>G12+G17+G23+G35+G100+G105+G110+G114+G120+G164+G166</f>
        <v>493564.23000000004</v>
      </c>
      <c r="H167" s="96">
        <f>H12+H17+H23+H35+H100+H105+H110+H114+H120+H164+H166</f>
        <v>99303.80000000002</v>
      </c>
      <c r="I167" s="96">
        <f>I12+I17+I23+I35+I100+I105+I110+I114+I120+I164+I166</f>
        <v>366604.73</v>
      </c>
      <c r="J167" s="96">
        <f>J12+J17+J23+J35+J100+J105+J110+J114+J120+J164+J166</f>
        <v>27562.100000000002</v>
      </c>
      <c r="K167" s="96">
        <f>K12+K17+K23+K35+K100+K105+K110+K114+K120+K164+K166</f>
        <v>93.6</v>
      </c>
      <c r="L167" s="169"/>
    </row>
    <row r="168" spans="1:12" ht="17.25" customHeight="1">
      <c r="A168" s="53"/>
      <c r="B168" s="170"/>
      <c r="C168" s="170"/>
      <c r="D168" s="170"/>
      <c r="E168" s="170"/>
      <c r="F168" s="170"/>
      <c r="G168" s="170"/>
      <c r="H168" s="170"/>
      <c r="I168" s="170"/>
      <c r="J168" s="170"/>
      <c r="K168" s="170"/>
      <c r="L168" s="54"/>
    </row>
    <row r="169" spans="1:12" ht="18" customHeight="1">
      <c r="A169" s="171"/>
      <c r="B169" s="174"/>
      <c r="C169" s="175"/>
      <c r="D169" s="175"/>
      <c r="E169" s="176" t="s">
        <v>92</v>
      </c>
      <c r="F169" s="175"/>
      <c r="G169" s="175"/>
      <c r="H169" s="175"/>
      <c r="I169" s="175"/>
      <c r="J169" s="172"/>
      <c r="K169" s="173"/>
      <c r="L169" s="28"/>
    </row>
    <row r="170" spans="1:12" ht="18" customHeight="1">
      <c r="A170" s="337" t="s">
        <v>161</v>
      </c>
      <c r="B170" s="338"/>
      <c r="C170" s="338"/>
      <c r="D170" s="338"/>
      <c r="E170" s="338"/>
      <c r="F170" s="338"/>
      <c r="G170" s="338"/>
      <c r="H170" s="338"/>
      <c r="I170" s="338"/>
      <c r="J170" s="338"/>
      <c r="K170" s="339"/>
      <c r="L170" s="28"/>
    </row>
    <row r="171" spans="1:12" ht="18" customHeight="1">
      <c r="A171" s="171"/>
      <c r="B171" s="336" t="s">
        <v>330</v>
      </c>
      <c r="C171" s="336"/>
      <c r="D171" s="336"/>
      <c r="E171" s="336"/>
      <c r="F171" s="336"/>
      <c r="G171" s="336"/>
      <c r="H171" s="336"/>
      <c r="I171" s="336"/>
      <c r="J171" s="172"/>
      <c r="K171" s="173"/>
      <c r="L171" s="28"/>
    </row>
    <row r="172" spans="1:12" ht="18" customHeight="1">
      <c r="A172" s="171"/>
      <c r="B172" s="177"/>
      <c r="C172" s="177"/>
      <c r="D172" s="177"/>
      <c r="E172" s="177"/>
      <c r="F172" s="177"/>
      <c r="G172" s="177"/>
      <c r="H172" s="177"/>
      <c r="I172" s="177"/>
      <c r="J172" s="172"/>
      <c r="K172" s="173"/>
      <c r="L172" s="28"/>
    </row>
    <row r="173" spans="1:12" ht="21.75" customHeight="1">
      <c r="A173" s="347" t="s">
        <v>162</v>
      </c>
      <c r="B173" s="344"/>
      <c r="C173" s="344"/>
      <c r="D173" s="344"/>
      <c r="E173" s="344"/>
      <c r="F173" s="344"/>
      <c r="G173" s="344"/>
      <c r="H173" s="344"/>
      <c r="I173" s="344"/>
      <c r="J173" s="344"/>
      <c r="K173" s="345"/>
      <c r="L173" s="8"/>
    </row>
    <row r="174" spans="1:12" ht="18" customHeight="1">
      <c r="A174" s="308" t="s">
        <v>163</v>
      </c>
      <c r="B174" s="309"/>
      <c r="C174" s="309"/>
      <c r="D174" s="309"/>
      <c r="E174" s="309"/>
      <c r="F174" s="309"/>
      <c r="G174" s="309"/>
      <c r="H174" s="309"/>
      <c r="I174" s="309"/>
      <c r="J174" s="309"/>
      <c r="K174" s="309"/>
      <c r="L174" s="310"/>
    </row>
    <row r="175" spans="1:12" ht="30" customHeight="1" thickBot="1">
      <c r="A175" s="7" t="s">
        <v>338</v>
      </c>
      <c r="B175" s="51"/>
      <c r="C175" s="51"/>
      <c r="D175" s="51"/>
      <c r="E175" s="51"/>
      <c r="F175" s="51"/>
      <c r="G175" s="51"/>
      <c r="H175" s="51"/>
      <c r="I175" s="51"/>
      <c r="J175" s="51"/>
      <c r="K175" s="51"/>
      <c r="L175" s="7"/>
    </row>
    <row r="176" spans="1:12" ht="21.75" customHeight="1" thickBot="1">
      <c r="A176" s="315" t="s">
        <v>341</v>
      </c>
      <c r="B176" s="316"/>
      <c r="C176" s="316"/>
      <c r="D176" s="316"/>
      <c r="E176" s="316"/>
      <c r="F176" s="316"/>
      <c r="G176" s="316"/>
      <c r="H176" s="316"/>
      <c r="I176" s="316"/>
      <c r="J176" s="316"/>
      <c r="K176" s="316"/>
      <c r="L176" s="317"/>
    </row>
    <row r="177" spans="1:12" ht="54.75" customHeight="1">
      <c r="A177" s="19" t="s">
        <v>339</v>
      </c>
      <c r="B177" s="178"/>
      <c r="C177" s="179"/>
      <c r="D177" s="178"/>
      <c r="E177" s="178"/>
      <c r="F177" s="179"/>
      <c r="G177" s="179"/>
      <c r="H177" s="179"/>
      <c r="I177" s="179"/>
      <c r="J177" s="179"/>
      <c r="K177" s="180"/>
      <c r="L177" s="13"/>
    </row>
    <row r="178" spans="1:12" ht="28.5" customHeight="1">
      <c r="A178" s="19" t="s">
        <v>327</v>
      </c>
      <c r="B178" s="178"/>
      <c r="C178" s="179"/>
      <c r="D178" s="178"/>
      <c r="E178" s="178"/>
      <c r="F178" s="179"/>
      <c r="G178" s="179"/>
      <c r="H178" s="179"/>
      <c r="I178" s="179"/>
      <c r="J178" s="179"/>
      <c r="K178" s="180"/>
      <c r="L178" s="7"/>
    </row>
    <row r="179" spans="1:12" ht="33" customHeight="1" thickBot="1">
      <c r="A179" s="19" t="s">
        <v>340</v>
      </c>
      <c r="B179" s="178"/>
      <c r="C179" s="179"/>
      <c r="D179" s="178"/>
      <c r="E179" s="178"/>
      <c r="F179" s="179"/>
      <c r="G179" s="181"/>
      <c r="H179" s="181"/>
      <c r="I179" s="181"/>
      <c r="J179" s="181"/>
      <c r="K179" s="182"/>
      <c r="L179" s="7"/>
    </row>
    <row r="180" spans="1:12" ht="18" customHeight="1">
      <c r="A180" s="246" t="s">
        <v>105</v>
      </c>
      <c r="B180" s="183"/>
      <c r="C180" s="183"/>
      <c r="D180" s="183"/>
      <c r="E180" s="183"/>
      <c r="F180" s="183"/>
      <c r="G180" s="183"/>
      <c r="H180" s="183"/>
      <c r="I180" s="183"/>
      <c r="J180" s="183"/>
      <c r="K180" s="183"/>
      <c r="L180" s="245"/>
    </row>
    <row r="181" spans="1:12" ht="20.25" customHeight="1">
      <c r="A181" s="346" t="s">
        <v>164</v>
      </c>
      <c r="B181" s="309"/>
      <c r="C181" s="309"/>
      <c r="D181" s="309"/>
      <c r="E181" s="309"/>
      <c r="F181" s="309"/>
      <c r="G181" s="309"/>
      <c r="H181" s="309"/>
      <c r="I181" s="309"/>
      <c r="J181" s="309"/>
      <c r="K181" s="310"/>
      <c r="L181" s="8"/>
    </row>
    <row r="182" spans="1:12" ht="24" customHeight="1">
      <c r="A182" s="56" t="s">
        <v>342</v>
      </c>
      <c r="B182" s="184"/>
      <c r="C182" s="185"/>
      <c r="D182" s="185"/>
      <c r="E182" s="184"/>
      <c r="F182" s="185"/>
      <c r="G182" s="184"/>
      <c r="H182" s="185"/>
      <c r="I182" s="185"/>
      <c r="J182" s="184"/>
      <c r="K182" s="186"/>
      <c r="L182" s="7"/>
    </row>
    <row r="183" spans="1:12" ht="21" customHeight="1">
      <c r="A183" s="56" t="s">
        <v>343</v>
      </c>
      <c r="B183" s="184"/>
      <c r="C183" s="185"/>
      <c r="D183" s="185"/>
      <c r="E183" s="184"/>
      <c r="F183" s="185"/>
      <c r="G183" s="184"/>
      <c r="H183" s="185"/>
      <c r="I183" s="185"/>
      <c r="J183" s="184"/>
      <c r="K183" s="186"/>
      <c r="L183" s="8"/>
    </row>
    <row r="184" spans="1:12" ht="27" customHeight="1">
      <c r="A184" s="56" t="s">
        <v>344</v>
      </c>
      <c r="B184" s="184"/>
      <c r="C184" s="185"/>
      <c r="D184" s="185"/>
      <c r="E184" s="184"/>
      <c r="F184" s="185"/>
      <c r="G184" s="184"/>
      <c r="H184" s="185"/>
      <c r="I184" s="185"/>
      <c r="J184" s="184"/>
      <c r="K184" s="186"/>
      <c r="L184" s="8"/>
    </row>
    <row r="185" spans="1:12" ht="18" customHeight="1" thickBot="1">
      <c r="A185" s="50" t="s">
        <v>105</v>
      </c>
      <c r="B185" s="187"/>
      <c r="C185" s="187"/>
      <c r="D185" s="187"/>
      <c r="E185" s="187"/>
      <c r="F185" s="187"/>
      <c r="G185" s="187"/>
      <c r="H185" s="187"/>
      <c r="I185" s="187"/>
      <c r="J185" s="187"/>
      <c r="K185" s="187"/>
      <c r="L185" s="8"/>
    </row>
    <row r="186" spans="1:12" ht="18" customHeight="1" thickBot="1">
      <c r="A186" s="315" t="s">
        <v>165</v>
      </c>
      <c r="B186" s="316"/>
      <c r="C186" s="316"/>
      <c r="D186" s="316"/>
      <c r="E186" s="316"/>
      <c r="F186" s="306"/>
      <c r="G186" s="316"/>
      <c r="H186" s="316"/>
      <c r="I186" s="316"/>
      <c r="J186" s="316"/>
      <c r="K186" s="316"/>
      <c r="L186" s="317"/>
    </row>
    <row r="187" spans="1:12" ht="27" customHeight="1" thickBot="1">
      <c r="A187" s="11" t="s">
        <v>346</v>
      </c>
      <c r="B187" s="166"/>
      <c r="C187" s="188"/>
      <c r="D187" s="188"/>
      <c r="E187" s="188"/>
      <c r="F187" s="188"/>
      <c r="G187" s="188"/>
      <c r="H187" s="188"/>
      <c r="I187" s="188"/>
      <c r="J187" s="188"/>
      <c r="K187" s="6"/>
      <c r="L187" s="6"/>
    </row>
    <row r="188" spans="1:12" ht="40.5" customHeight="1">
      <c r="A188" s="20" t="s">
        <v>331</v>
      </c>
      <c r="B188" s="189"/>
      <c r="C188" s="165"/>
      <c r="D188" s="189"/>
      <c r="E188" s="189"/>
      <c r="F188" s="165"/>
      <c r="G188" s="165"/>
      <c r="H188" s="165"/>
      <c r="I188" s="165"/>
      <c r="J188" s="165"/>
      <c r="K188" s="8"/>
      <c r="L188" s="8"/>
    </row>
    <row r="189" spans="1:12" ht="28.5" customHeight="1">
      <c r="A189" s="20" t="s">
        <v>297</v>
      </c>
      <c r="B189" s="189"/>
      <c r="C189" s="165"/>
      <c r="D189" s="189"/>
      <c r="E189" s="189"/>
      <c r="F189" s="165"/>
      <c r="G189" s="165"/>
      <c r="H189" s="165"/>
      <c r="I189" s="165"/>
      <c r="J189" s="165"/>
      <c r="K189" s="8"/>
      <c r="L189" s="8"/>
    </row>
    <row r="190" spans="1:12" ht="31.5" customHeight="1">
      <c r="A190" s="20" t="s">
        <v>345</v>
      </c>
      <c r="B190" s="189"/>
      <c r="C190" s="165"/>
      <c r="D190" s="189"/>
      <c r="E190" s="189"/>
      <c r="F190" s="165"/>
      <c r="G190" s="165"/>
      <c r="H190" s="165"/>
      <c r="I190" s="165"/>
      <c r="J190" s="165"/>
      <c r="K190" s="8"/>
      <c r="L190" s="8"/>
    </row>
    <row r="191" spans="1:12" ht="30" customHeight="1">
      <c r="A191" s="20" t="s">
        <v>298</v>
      </c>
      <c r="B191" s="189"/>
      <c r="C191" s="165"/>
      <c r="D191" s="189"/>
      <c r="E191" s="189"/>
      <c r="F191" s="190"/>
      <c r="G191" s="165"/>
      <c r="H191" s="165"/>
      <c r="I191" s="191"/>
      <c r="J191" s="165"/>
      <c r="K191" s="8"/>
      <c r="L191" s="8"/>
    </row>
    <row r="192" spans="1:12" ht="31.5" customHeight="1" thickBot="1">
      <c r="A192" s="20" t="s">
        <v>299</v>
      </c>
      <c r="B192" s="192"/>
      <c r="C192" s="193"/>
      <c r="D192" s="192"/>
      <c r="E192" s="192"/>
      <c r="F192" s="193"/>
      <c r="G192" s="193"/>
      <c r="H192" s="193"/>
      <c r="I192" s="193"/>
      <c r="J192" s="193"/>
      <c r="K192" s="57"/>
      <c r="L192" s="57"/>
    </row>
    <row r="193" spans="1:12" ht="39.75" customHeight="1" thickBot="1">
      <c r="A193" s="247" t="s">
        <v>348</v>
      </c>
      <c r="B193" s="194"/>
      <c r="C193" s="195"/>
      <c r="D193" s="194"/>
      <c r="E193" s="194"/>
      <c r="F193" s="195"/>
      <c r="G193" s="196"/>
      <c r="H193" s="196"/>
      <c r="I193" s="196"/>
      <c r="J193" s="196"/>
      <c r="K193" s="79"/>
      <c r="L193" s="66"/>
    </row>
    <row r="194" spans="1:12" ht="30" customHeight="1">
      <c r="A194" s="59" t="s">
        <v>300</v>
      </c>
      <c r="B194" s="197"/>
      <c r="C194" s="198"/>
      <c r="D194" s="198"/>
      <c r="E194" s="197"/>
      <c r="F194" s="198"/>
      <c r="G194" s="197"/>
      <c r="H194" s="199"/>
      <c r="I194" s="200"/>
      <c r="J194" s="199"/>
      <c r="K194" s="78"/>
      <c r="L194" s="8"/>
    </row>
    <row r="195" spans="1:12" ht="39" customHeight="1">
      <c r="A195" s="20" t="s">
        <v>301</v>
      </c>
      <c r="B195" s="184"/>
      <c r="C195" s="201"/>
      <c r="D195" s="201"/>
      <c r="E195" s="184"/>
      <c r="F195" s="201"/>
      <c r="G195" s="184"/>
      <c r="H195" s="199"/>
      <c r="I195" s="200"/>
      <c r="J195" s="199"/>
      <c r="K195" s="58"/>
      <c r="L195" s="8"/>
    </row>
    <row r="196" spans="1:12" ht="37.5" customHeight="1">
      <c r="A196" s="248" t="s">
        <v>302</v>
      </c>
      <c r="B196" s="184"/>
      <c r="C196" s="201"/>
      <c r="D196" s="201"/>
      <c r="E196" s="184"/>
      <c r="F196" s="201"/>
      <c r="G196" s="184"/>
      <c r="H196" s="199"/>
      <c r="I196" s="200"/>
      <c r="J196" s="199"/>
      <c r="K196" s="58"/>
      <c r="L196" s="8"/>
    </row>
    <row r="197" spans="1:12" ht="27.75" customHeight="1">
      <c r="A197" s="19" t="s">
        <v>347</v>
      </c>
      <c r="B197" s="202"/>
      <c r="C197" s="202"/>
      <c r="D197" s="199"/>
      <c r="E197" s="199"/>
      <c r="F197" s="199"/>
      <c r="G197" s="199"/>
      <c r="H197" s="199"/>
      <c r="I197" s="200"/>
      <c r="J197" s="199"/>
      <c r="K197" s="58"/>
      <c r="L197" s="8"/>
    </row>
    <row r="198" spans="1:12" ht="15" customHeight="1">
      <c r="A198" s="21" t="s">
        <v>303</v>
      </c>
      <c r="B198" s="184"/>
      <c r="C198" s="203"/>
      <c r="D198" s="203"/>
      <c r="E198" s="184"/>
      <c r="F198" s="199"/>
      <c r="G198" s="199"/>
      <c r="H198" s="199"/>
      <c r="I198" s="200"/>
      <c r="J198" s="199"/>
      <c r="K198" s="58"/>
      <c r="L198" s="8"/>
    </row>
    <row r="199" spans="1:12" ht="27.75" customHeight="1">
      <c r="A199" s="21" t="s">
        <v>304</v>
      </c>
      <c r="B199" s="184"/>
      <c r="C199" s="203"/>
      <c r="D199" s="203"/>
      <c r="E199" s="184"/>
      <c r="F199" s="199"/>
      <c r="G199" s="199"/>
      <c r="H199" s="199"/>
      <c r="I199" s="200"/>
      <c r="J199" s="199"/>
      <c r="K199" s="58"/>
      <c r="L199" s="8"/>
    </row>
    <row r="200" spans="1:12" ht="18" customHeight="1">
      <c r="A200" s="20" t="s">
        <v>305</v>
      </c>
      <c r="B200" s="184"/>
      <c r="C200" s="184"/>
      <c r="D200" s="184"/>
      <c r="E200" s="184"/>
      <c r="F200" s="199"/>
      <c r="G200" s="199"/>
      <c r="H200" s="199"/>
      <c r="I200" s="200"/>
      <c r="J200" s="199"/>
      <c r="K200" s="58"/>
      <c r="L200" s="8"/>
    </row>
    <row r="201" spans="1:12" ht="41.25" customHeight="1">
      <c r="A201" s="20" t="s">
        <v>306</v>
      </c>
      <c r="B201" s="184"/>
      <c r="C201" s="184"/>
      <c r="D201" s="184"/>
      <c r="E201" s="204"/>
      <c r="F201" s="199"/>
      <c r="G201" s="199"/>
      <c r="H201" s="199"/>
      <c r="I201" s="200"/>
      <c r="J201" s="199"/>
      <c r="K201" s="58"/>
      <c r="L201" s="8"/>
    </row>
    <row r="202" spans="1:12" ht="27" customHeight="1">
      <c r="A202" s="20" t="s">
        <v>307</v>
      </c>
      <c r="B202" s="184"/>
      <c r="C202" s="184"/>
      <c r="D202" s="184"/>
      <c r="E202" s="184"/>
      <c r="F202" s="165"/>
      <c r="G202" s="165"/>
      <c r="H202" s="165"/>
      <c r="I202" s="191"/>
      <c r="J202" s="165"/>
      <c r="K202" s="58"/>
      <c r="L202" s="8"/>
    </row>
    <row r="203" spans="1:12" ht="33" customHeight="1" thickBot="1">
      <c r="A203" s="20" t="s">
        <v>308</v>
      </c>
      <c r="B203" s="205"/>
      <c r="C203" s="205"/>
      <c r="D203" s="205"/>
      <c r="E203" s="206"/>
      <c r="F203" s="193"/>
      <c r="G203" s="193"/>
      <c r="H203" s="193"/>
      <c r="I203" s="207"/>
      <c r="J203" s="193"/>
      <c r="K203" s="61"/>
      <c r="L203" s="8"/>
    </row>
    <row r="204" spans="1:12" ht="45" customHeight="1" thickBot="1">
      <c r="A204" s="247" t="s">
        <v>349</v>
      </c>
      <c r="B204" s="208"/>
      <c r="C204" s="209"/>
      <c r="D204" s="208"/>
      <c r="E204" s="208"/>
      <c r="F204" s="195"/>
      <c r="G204" s="196"/>
      <c r="H204" s="196"/>
      <c r="I204" s="210"/>
      <c r="J204" s="211"/>
      <c r="K204" s="81"/>
      <c r="L204" s="66"/>
    </row>
    <row r="205" spans="1:12" ht="40.5" customHeight="1">
      <c r="A205" s="23" t="s">
        <v>309</v>
      </c>
      <c r="B205" s="197"/>
      <c r="C205" s="197"/>
      <c r="D205" s="197"/>
      <c r="E205" s="212"/>
      <c r="F205" s="199"/>
      <c r="G205" s="199"/>
      <c r="H205" s="199"/>
      <c r="I205" s="200"/>
      <c r="J205" s="213"/>
      <c r="K205" s="80"/>
      <c r="L205" s="8"/>
    </row>
    <row r="206" spans="1:12" ht="41.25" customHeight="1">
      <c r="A206" s="19" t="s">
        <v>310</v>
      </c>
      <c r="B206" s="184"/>
      <c r="C206" s="184"/>
      <c r="D206" s="184"/>
      <c r="E206" s="204"/>
      <c r="F206" s="165"/>
      <c r="G206" s="165"/>
      <c r="H206" s="165"/>
      <c r="I206" s="191"/>
      <c r="J206" s="193"/>
      <c r="K206" s="61"/>
      <c r="L206" s="8"/>
    </row>
    <row r="207" spans="1:12" ht="33" customHeight="1">
      <c r="A207" s="22" t="s">
        <v>311</v>
      </c>
      <c r="B207" s="197"/>
      <c r="C207" s="197"/>
      <c r="D207" s="197"/>
      <c r="E207" s="212"/>
      <c r="F207" s="165"/>
      <c r="G207" s="165"/>
      <c r="H207" s="165"/>
      <c r="I207" s="191"/>
      <c r="J207" s="193"/>
      <c r="K207" s="61"/>
      <c r="L207" s="8"/>
    </row>
    <row r="208" spans="1:12" ht="33" customHeight="1">
      <c r="A208" s="19" t="s">
        <v>312</v>
      </c>
      <c r="B208" s="197"/>
      <c r="C208" s="197"/>
      <c r="D208" s="197"/>
      <c r="E208" s="212"/>
      <c r="F208" s="165"/>
      <c r="G208" s="165"/>
      <c r="H208" s="165"/>
      <c r="I208" s="191"/>
      <c r="J208" s="193"/>
      <c r="K208" s="61"/>
      <c r="L208" s="8"/>
    </row>
    <row r="209" spans="1:12" ht="54" customHeight="1">
      <c r="A209" s="23" t="s">
        <v>313</v>
      </c>
      <c r="B209" s="197"/>
      <c r="C209" s="197"/>
      <c r="D209" s="197"/>
      <c r="E209" s="212"/>
      <c r="F209" s="165"/>
      <c r="G209" s="165"/>
      <c r="H209" s="165"/>
      <c r="I209" s="191"/>
      <c r="J209" s="165"/>
      <c r="K209" s="51"/>
      <c r="L209" s="8"/>
    </row>
    <row r="210" spans="1:12" ht="65.25" customHeight="1">
      <c r="A210" s="24" t="s">
        <v>314</v>
      </c>
      <c r="B210" s="197"/>
      <c r="C210" s="197"/>
      <c r="D210" s="197"/>
      <c r="E210" s="212"/>
      <c r="F210" s="165"/>
      <c r="G210" s="165"/>
      <c r="H210" s="165"/>
      <c r="I210" s="191"/>
      <c r="J210" s="165"/>
      <c r="K210" s="51"/>
      <c r="L210" s="8"/>
    </row>
    <row r="211" spans="1:12" ht="33" customHeight="1">
      <c r="A211" s="19" t="s">
        <v>315</v>
      </c>
      <c r="B211" s="197"/>
      <c r="C211" s="197"/>
      <c r="D211" s="197"/>
      <c r="E211" s="212"/>
      <c r="F211" s="165"/>
      <c r="G211" s="165"/>
      <c r="H211" s="165"/>
      <c r="I211" s="191"/>
      <c r="J211" s="165"/>
      <c r="K211" s="51"/>
      <c r="L211" s="8"/>
    </row>
    <row r="212" spans="1:12" ht="66.75" customHeight="1">
      <c r="A212" s="249" t="s">
        <v>316</v>
      </c>
      <c r="B212" s="184"/>
      <c r="C212" s="184"/>
      <c r="D212" s="184"/>
      <c r="E212" s="184"/>
      <c r="F212" s="193"/>
      <c r="G212" s="193"/>
      <c r="H212" s="193"/>
      <c r="I212" s="207"/>
      <c r="J212" s="165"/>
      <c r="K212" s="51"/>
      <c r="L212" s="8"/>
    </row>
    <row r="213" spans="1:12" ht="40.5" customHeight="1" thickBot="1">
      <c r="A213" s="250" t="s">
        <v>317</v>
      </c>
      <c r="B213" s="205"/>
      <c r="C213" s="214"/>
      <c r="D213" s="205"/>
      <c r="E213" s="205"/>
      <c r="F213" s="215"/>
      <c r="G213" s="215"/>
      <c r="H213" s="215"/>
      <c r="I213" s="216"/>
      <c r="J213" s="193"/>
      <c r="K213" s="61"/>
      <c r="L213" s="57"/>
    </row>
    <row r="214" spans="1:12" ht="40.5" customHeight="1" thickBot="1">
      <c r="A214" s="243" t="s">
        <v>351</v>
      </c>
      <c r="B214" s="209"/>
      <c r="C214" s="217"/>
      <c r="D214" s="209"/>
      <c r="E214" s="209"/>
      <c r="F214" s="196"/>
      <c r="G214" s="196"/>
      <c r="H214" s="196"/>
      <c r="I214" s="196"/>
      <c r="J214" s="218"/>
      <c r="K214" s="82"/>
      <c r="L214" s="8"/>
    </row>
    <row r="215" spans="1:12" ht="40.5" customHeight="1">
      <c r="A215" s="83" t="s">
        <v>318</v>
      </c>
      <c r="B215" s="219"/>
      <c r="C215" s="219"/>
      <c r="D215" s="219"/>
      <c r="E215" s="219"/>
      <c r="F215" s="199"/>
      <c r="G215" s="199"/>
      <c r="H215" s="199"/>
      <c r="I215" s="200"/>
      <c r="J215" s="199"/>
      <c r="K215" s="51"/>
      <c r="L215" s="8"/>
    </row>
    <row r="216" spans="1:12" ht="18.75" customHeight="1">
      <c r="A216" s="25" t="s">
        <v>319</v>
      </c>
      <c r="B216" s="220"/>
      <c r="C216" s="220"/>
      <c r="D216" s="220"/>
      <c r="E216" s="220"/>
      <c r="F216" s="165"/>
      <c r="G216" s="165"/>
      <c r="H216" s="165"/>
      <c r="I216" s="191"/>
      <c r="J216" s="165"/>
      <c r="K216" s="51"/>
      <c r="L216" s="8"/>
    </row>
    <row r="217" spans="1:12" ht="18" customHeight="1">
      <c r="A217" s="26" t="s">
        <v>320</v>
      </c>
      <c r="B217" s="220"/>
      <c r="C217" s="220"/>
      <c r="D217" s="220"/>
      <c r="E217" s="220"/>
      <c r="F217" s="165"/>
      <c r="G217" s="165"/>
      <c r="H217" s="165"/>
      <c r="I217" s="191"/>
      <c r="J217" s="165"/>
      <c r="K217" s="51"/>
      <c r="L217" s="8"/>
    </row>
    <row r="218" spans="1:12" ht="28.5" customHeight="1">
      <c r="A218" s="26" t="s">
        <v>321</v>
      </c>
      <c r="B218" s="220"/>
      <c r="C218" s="220"/>
      <c r="D218" s="220"/>
      <c r="E218" s="220"/>
      <c r="F218" s="165"/>
      <c r="G218" s="165"/>
      <c r="H218" s="165"/>
      <c r="I218" s="191"/>
      <c r="J218" s="165"/>
      <c r="K218" s="51"/>
      <c r="L218" s="8"/>
    </row>
    <row r="219" spans="1:12" ht="16.5" customHeight="1">
      <c r="A219" s="26" t="s">
        <v>322</v>
      </c>
      <c r="B219" s="220"/>
      <c r="C219" s="220"/>
      <c r="D219" s="220"/>
      <c r="E219" s="220"/>
      <c r="F219" s="165"/>
      <c r="G219" s="165"/>
      <c r="H219" s="165"/>
      <c r="I219" s="191"/>
      <c r="J219" s="165"/>
      <c r="K219" s="62"/>
      <c r="L219" s="63"/>
    </row>
    <row r="220" spans="1:12" ht="44.25" customHeight="1">
      <c r="A220" s="251" t="s">
        <v>323</v>
      </c>
      <c r="B220" s="184"/>
      <c r="C220" s="184"/>
      <c r="D220" s="184"/>
      <c r="E220" s="184"/>
      <c r="F220" s="184"/>
      <c r="G220" s="193"/>
      <c r="H220" s="193"/>
      <c r="I220" s="207"/>
      <c r="J220" s="193"/>
      <c r="K220" s="51"/>
      <c r="L220" s="8"/>
    </row>
    <row r="221" spans="1:12" ht="42.75" customHeight="1">
      <c r="A221" s="26" t="s">
        <v>332</v>
      </c>
      <c r="B221" s="189"/>
      <c r="C221" s="221"/>
      <c r="D221" s="221"/>
      <c r="E221" s="222"/>
      <c r="F221" s="193"/>
      <c r="G221" s="193"/>
      <c r="H221" s="193"/>
      <c r="I221" s="207"/>
      <c r="J221" s="193"/>
      <c r="K221" s="51"/>
      <c r="L221" s="8"/>
    </row>
    <row r="222" spans="1:12" ht="24.75" customHeight="1">
      <c r="A222" s="26" t="s">
        <v>324</v>
      </c>
      <c r="B222" s="189"/>
      <c r="C222" s="221"/>
      <c r="D222" s="221"/>
      <c r="E222" s="222"/>
      <c r="F222" s="193"/>
      <c r="G222" s="193"/>
      <c r="H222" s="193"/>
      <c r="I222" s="207"/>
      <c r="J222" s="193"/>
      <c r="K222" s="51"/>
      <c r="L222" s="8"/>
    </row>
    <row r="223" spans="1:12" ht="17.25" customHeight="1">
      <c r="A223" s="27" t="s">
        <v>325</v>
      </c>
      <c r="B223" s="189"/>
      <c r="C223" s="221"/>
      <c r="D223" s="221"/>
      <c r="E223" s="222"/>
      <c r="F223" s="165"/>
      <c r="G223" s="220"/>
      <c r="H223" s="220"/>
      <c r="I223" s="223"/>
      <c r="J223" s="220"/>
      <c r="K223" s="55"/>
      <c r="L223" s="8"/>
    </row>
    <row r="224" spans="1:12" ht="19.5" customHeight="1" thickBot="1">
      <c r="A224" s="26" t="s">
        <v>326</v>
      </c>
      <c r="B224" s="189"/>
      <c r="C224" s="221"/>
      <c r="D224" s="221"/>
      <c r="E224" s="222"/>
      <c r="F224" s="193"/>
      <c r="G224" s="215"/>
      <c r="H224" s="215"/>
      <c r="I224" s="216"/>
      <c r="J224" s="215"/>
      <c r="K224" s="55"/>
      <c r="L224" s="8"/>
    </row>
    <row r="225" spans="1:12" ht="18" customHeight="1" thickBot="1">
      <c r="A225" s="252" t="s">
        <v>105</v>
      </c>
      <c r="B225" s="224"/>
      <c r="C225" s="225"/>
      <c r="D225" s="224"/>
      <c r="E225" s="224"/>
      <c r="F225" s="224"/>
      <c r="G225" s="225"/>
      <c r="H225" s="225"/>
      <c r="I225" s="225"/>
      <c r="J225" s="225"/>
      <c r="K225" s="55"/>
      <c r="L225" s="8"/>
    </row>
    <row r="226" spans="1:12" s="12" customFormat="1" ht="20.25" customHeight="1" thickBot="1">
      <c r="A226" s="305" t="s">
        <v>250</v>
      </c>
      <c r="B226" s="306"/>
      <c r="C226" s="306"/>
      <c r="D226" s="306"/>
      <c r="E226" s="306"/>
      <c r="F226" s="306"/>
      <c r="G226" s="306"/>
      <c r="H226" s="306"/>
      <c r="I226" s="306"/>
      <c r="J226" s="306"/>
      <c r="K226" s="306"/>
      <c r="L226" s="307"/>
    </row>
    <row r="227" spans="1:12" ht="50.25" customHeight="1">
      <c r="A227" s="65" t="s">
        <v>287</v>
      </c>
      <c r="B227" s="64">
        <v>13745.6</v>
      </c>
      <c r="C227" s="64"/>
      <c r="D227" s="226">
        <v>12830.7</v>
      </c>
      <c r="E227" s="227">
        <v>914.8</v>
      </c>
      <c r="F227" s="8"/>
      <c r="G227" s="9"/>
      <c r="H227" s="9"/>
      <c r="I227" s="9"/>
      <c r="J227" s="9"/>
      <c r="K227" s="8"/>
      <c r="L227" s="8"/>
    </row>
    <row r="228" spans="1:12" s="12" customFormat="1" ht="41.25" customHeight="1">
      <c r="A228" s="34" t="s">
        <v>288</v>
      </c>
      <c r="B228" s="228">
        <v>38500</v>
      </c>
      <c r="C228" s="228">
        <v>1320</v>
      </c>
      <c r="D228" s="229">
        <v>34430</v>
      </c>
      <c r="E228" s="230">
        <v>2750</v>
      </c>
      <c r="F228" s="46"/>
      <c r="G228" s="46"/>
      <c r="H228" s="46"/>
      <c r="I228" s="46"/>
      <c r="J228" s="46"/>
      <c r="K228" s="46"/>
      <c r="L228" s="13"/>
    </row>
    <row r="229" spans="1:12" s="12" customFormat="1" ht="48.75" customHeight="1">
      <c r="A229" s="60" t="s">
        <v>289</v>
      </c>
      <c r="B229" s="228">
        <v>6605.9</v>
      </c>
      <c r="C229" s="228"/>
      <c r="D229" s="229">
        <v>6275.6</v>
      </c>
      <c r="E229" s="230">
        <v>330.3</v>
      </c>
      <c r="F229" s="46"/>
      <c r="G229" s="46"/>
      <c r="H229" s="46"/>
      <c r="I229" s="46"/>
      <c r="J229" s="46"/>
      <c r="K229" s="46"/>
      <c r="L229" s="13"/>
    </row>
    <row r="230" spans="1:12" s="12" customFormat="1" ht="27.75" customHeight="1">
      <c r="A230" s="34" t="s">
        <v>290</v>
      </c>
      <c r="B230" s="228">
        <v>115085.3</v>
      </c>
      <c r="C230" s="228">
        <v>29347.4</v>
      </c>
      <c r="D230" s="229">
        <v>24705.3</v>
      </c>
      <c r="E230" s="230">
        <v>61032.5</v>
      </c>
      <c r="F230" s="46"/>
      <c r="G230" s="46"/>
      <c r="H230" s="46"/>
      <c r="I230" s="46"/>
      <c r="J230" s="46"/>
      <c r="K230" s="46"/>
      <c r="L230" s="13"/>
    </row>
    <row r="231" spans="1:12" s="12" customFormat="1" ht="53.25" customHeight="1">
      <c r="A231" s="34" t="s">
        <v>291</v>
      </c>
      <c r="B231" s="228">
        <v>9345</v>
      </c>
      <c r="C231" s="228">
        <v>0</v>
      </c>
      <c r="D231" s="229">
        <v>0</v>
      </c>
      <c r="E231" s="230">
        <v>9345</v>
      </c>
      <c r="F231" s="46"/>
      <c r="G231" s="46"/>
      <c r="H231" s="46"/>
      <c r="I231" s="46"/>
      <c r="J231" s="46"/>
      <c r="K231" s="46"/>
      <c r="L231" s="13"/>
    </row>
    <row r="232" spans="1:12" s="12" customFormat="1" ht="26.25" customHeight="1">
      <c r="A232" s="84" t="s">
        <v>105</v>
      </c>
      <c r="B232" s="104">
        <v>183281.8</v>
      </c>
      <c r="C232" s="104">
        <v>30667.4</v>
      </c>
      <c r="D232" s="104">
        <v>78241.78</v>
      </c>
      <c r="E232" s="104">
        <v>74372.7</v>
      </c>
      <c r="F232" s="46"/>
      <c r="G232" s="46"/>
      <c r="H232" s="46"/>
      <c r="I232" s="46"/>
      <c r="J232" s="46"/>
      <c r="K232" s="46"/>
      <c r="L232" s="13"/>
    </row>
    <row r="233" spans="1:12" s="12" customFormat="1" ht="18" customHeight="1">
      <c r="A233" s="343" t="s">
        <v>358</v>
      </c>
      <c r="B233" s="344"/>
      <c r="C233" s="344"/>
      <c r="D233" s="344"/>
      <c r="E233" s="344"/>
      <c r="F233" s="344"/>
      <c r="G233" s="344"/>
      <c r="H233" s="344"/>
      <c r="I233" s="344"/>
      <c r="J233" s="344"/>
      <c r="K233" s="345"/>
      <c r="L233" s="13"/>
    </row>
    <row r="234" spans="1:12" s="12" customFormat="1" ht="32.25" customHeight="1">
      <c r="A234" s="330" t="s">
        <v>251</v>
      </c>
      <c r="B234" s="331"/>
      <c r="C234" s="331"/>
      <c r="D234" s="331"/>
      <c r="E234" s="331"/>
      <c r="F234" s="331"/>
      <c r="G234" s="331"/>
      <c r="H234" s="331"/>
      <c r="I234" s="331"/>
      <c r="J234" s="331"/>
      <c r="K234" s="331"/>
      <c r="L234" s="332"/>
    </row>
    <row r="235" spans="1:12" s="12" customFormat="1" ht="45" customHeight="1">
      <c r="A235" s="14" t="s">
        <v>292</v>
      </c>
      <c r="B235" s="161">
        <v>540.5</v>
      </c>
      <c r="C235" s="161"/>
      <c r="D235" s="161"/>
      <c r="E235" s="161">
        <v>540.5</v>
      </c>
      <c r="F235" s="161"/>
      <c r="G235" s="161"/>
      <c r="H235" s="161"/>
      <c r="I235" s="161"/>
      <c r="J235" s="161"/>
      <c r="K235" s="161"/>
      <c r="L235" s="13"/>
    </row>
    <row r="236" spans="1:12" s="12" customFormat="1" ht="21" customHeight="1">
      <c r="A236" s="14" t="s">
        <v>293</v>
      </c>
      <c r="B236" s="161">
        <v>1146.53</v>
      </c>
      <c r="C236" s="161"/>
      <c r="D236" s="161">
        <v>1000.38</v>
      </c>
      <c r="E236" s="161">
        <v>146.15</v>
      </c>
      <c r="F236" s="161"/>
      <c r="G236" s="161"/>
      <c r="H236" s="161"/>
      <c r="I236" s="161"/>
      <c r="J236" s="161"/>
      <c r="K236" s="161"/>
      <c r="L236" s="13"/>
    </row>
    <row r="237" spans="1:12" s="12" customFormat="1" ht="41.25" customHeight="1" thickBot="1">
      <c r="A237" s="14" t="s">
        <v>294</v>
      </c>
      <c r="B237" s="161">
        <v>236.94</v>
      </c>
      <c r="C237" s="161"/>
      <c r="D237" s="161">
        <v>213.24</v>
      </c>
      <c r="E237" s="161">
        <v>23.7</v>
      </c>
      <c r="F237" s="162"/>
      <c r="G237" s="162"/>
      <c r="H237" s="162"/>
      <c r="I237" s="162"/>
      <c r="J237" s="162"/>
      <c r="K237" s="162"/>
      <c r="L237" s="13"/>
    </row>
    <row r="238" spans="1:12" ht="18" customHeight="1" thickBot="1">
      <c r="A238" s="242" t="s">
        <v>105</v>
      </c>
      <c r="B238" s="224">
        <v>1924</v>
      </c>
      <c r="C238" s="224">
        <v>0</v>
      </c>
      <c r="D238" s="224">
        <v>1213.6</v>
      </c>
      <c r="E238" s="224">
        <v>710.4</v>
      </c>
      <c r="F238" s="224">
        <v>0</v>
      </c>
      <c r="G238" s="224"/>
      <c r="H238" s="224"/>
      <c r="I238" s="224"/>
      <c r="J238" s="224"/>
      <c r="K238" s="231"/>
      <c r="L238" s="10"/>
    </row>
    <row r="239" spans="1:12" ht="18" customHeight="1" thickBot="1">
      <c r="A239" s="324" t="s">
        <v>253</v>
      </c>
      <c r="B239" s="304"/>
      <c r="C239" s="304"/>
      <c r="D239" s="304"/>
      <c r="E239" s="304"/>
      <c r="F239" s="304"/>
      <c r="G239" s="304"/>
      <c r="H239" s="304"/>
      <c r="I239" s="304"/>
      <c r="J239" s="304"/>
      <c r="K239" s="304"/>
      <c r="L239" s="303"/>
    </row>
    <row r="240" spans="1:12" ht="21.75" customHeight="1" thickBot="1">
      <c r="A240" s="315" t="s">
        <v>252</v>
      </c>
      <c r="B240" s="316"/>
      <c r="C240" s="316"/>
      <c r="D240" s="316"/>
      <c r="E240" s="316"/>
      <c r="F240" s="316"/>
      <c r="G240" s="316"/>
      <c r="H240" s="316"/>
      <c r="I240" s="316"/>
      <c r="J240" s="316"/>
      <c r="K240" s="316"/>
      <c r="L240" s="317"/>
    </row>
    <row r="241" spans="1:12" s="12" customFormat="1" ht="40.5" customHeight="1">
      <c r="A241" s="14" t="s">
        <v>329</v>
      </c>
      <c r="B241" s="161">
        <v>320.9</v>
      </c>
      <c r="C241" s="161"/>
      <c r="D241" s="161"/>
      <c r="E241" s="161">
        <v>320.9</v>
      </c>
      <c r="F241" s="161"/>
      <c r="G241" s="161"/>
      <c r="H241" s="161"/>
      <c r="I241" s="161"/>
      <c r="J241" s="161"/>
      <c r="K241" s="161"/>
      <c r="L241" s="13"/>
    </row>
    <row r="242" spans="1:12" s="12" customFormat="1" ht="30" customHeight="1">
      <c r="A242" s="14" t="s">
        <v>108</v>
      </c>
      <c r="B242" s="161">
        <v>582.2</v>
      </c>
      <c r="C242" s="161"/>
      <c r="D242" s="161"/>
      <c r="E242" s="161">
        <v>582.2</v>
      </c>
      <c r="F242" s="161"/>
      <c r="G242" s="161"/>
      <c r="H242" s="161"/>
      <c r="I242" s="161"/>
      <c r="J242" s="161"/>
      <c r="K242" s="161"/>
      <c r="L242" s="13"/>
    </row>
    <row r="243" spans="1:12" s="12" customFormat="1" ht="27" customHeight="1">
      <c r="A243" s="14" t="s">
        <v>257</v>
      </c>
      <c r="B243" s="161">
        <v>1847.7</v>
      </c>
      <c r="C243" s="161"/>
      <c r="D243" s="161">
        <v>74</v>
      </c>
      <c r="E243" s="161">
        <v>1422.4</v>
      </c>
      <c r="F243" s="161">
        <v>351.3</v>
      </c>
      <c r="G243" s="161"/>
      <c r="H243" s="161"/>
      <c r="I243" s="161"/>
      <c r="J243" s="161"/>
      <c r="K243" s="162"/>
      <c r="L243" s="13"/>
    </row>
    <row r="244" spans="1:12" s="12" customFormat="1" ht="28.5" customHeight="1">
      <c r="A244" s="14" t="s">
        <v>280</v>
      </c>
      <c r="B244" s="161">
        <v>43</v>
      </c>
      <c r="C244" s="161"/>
      <c r="D244" s="161"/>
      <c r="E244" s="161">
        <v>43</v>
      </c>
      <c r="F244" s="161"/>
      <c r="G244" s="161"/>
      <c r="H244" s="161"/>
      <c r="I244" s="161"/>
      <c r="J244" s="161"/>
      <c r="K244" s="162"/>
      <c r="L244" s="13"/>
    </row>
    <row r="245" spans="1:12" s="12" customFormat="1" ht="30" customHeight="1" thickBot="1">
      <c r="A245" s="14" t="s">
        <v>279</v>
      </c>
      <c r="B245" s="161">
        <v>6666</v>
      </c>
      <c r="C245" s="161"/>
      <c r="D245" s="161"/>
      <c r="E245" s="161">
        <v>6666</v>
      </c>
      <c r="F245" s="161"/>
      <c r="G245" s="161"/>
      <c r="H245" s="161"/>
      <c r="I245" s="161"/>
      <c r="J245" s="161"/>
      <c r="K245" s="162"/>
      <c r="L245" s="13"/>
    </row>
    <row r="246" spans="1:12" ht="18" customHeight="1" thickBot="1">
      <c r="A246" s="253" t="s">
        <v>105</v>
      </c>
      <c r="B246" s="224">
        <v>9459.8</v>
      </c>
      <c r="C246" s="224">
        <v>0</v>
      </c>
      <c r="D246" s="224">
        <v>74</v>
      </c>
      <c r="E246" s="224">
        <v>9034.5</v>
      </c>
      <c r="F246" s="224">
        <v>351.3</v>
      </c>
      <c r="G246" s="224"/>
      <c r="H246" s="224"/>
      <c r="I246" s="224"/>
      <c r="J246" s="224"/>
      <c r="K246" s="224"/>
      <c r="L246" s="10"/>
    </row>
    <row r="247" spans="1:12" ht="18" customHeight="1" thickBot="1">
      <c r="A247" s="315" t="s">
        <v>254</v>
      </c>
      <c r="B247" s="316"/>
      <c r="C247" s="316"/>
      <c r="D247" s="316"/>
      <c r="E247" s="316"/>
      <c r="F247" s="316"/>
      <c r="G247" s="316"/>
      <c r="H247" s="316"/>
      <c r="I247" s="316"/>
      <c r="J247" s="316"/>
      <c r="K247" s="316"/>
      <c r="L247" s="317"/>
    </row>
    <row r="248" spans="1:12" s="12" customFormat="1" ht="30" customHeight="1">
      <c r="A248" s="14" t="s">
        <v>282</v>
      </c>
      <c r="B248" s="161">
        <v>685</v>
      </c>
      <c r="C248" s="161"/>
      <c r="D248" s="161"/>
      <c r="E248" s="161">
        <v>685</v>
      </c>
      <c r="F248" s="161"/>
      <c r="G248" s="161"/>
      <c r="H248" s="161"/>
      <c r="I248" s="161"/>
      <c r="J248" s="161"/>
      <c r="K248" s="161"/>
      <c r="L248" s="13"/>
    </row>
    <row r="249" spans="1:12" s="12" customFormat="1" ht="27" customHeight="1">
      <c r="A249" s="14" t="s">
        <v>285</v>
      </c>
      <c r="B249" s="161">
        <v>1949</v>
      </c>
      <c r="C249" s="161"/>
      <c r="D249" s="161"/>
      <c r="E249" s="161">
        <v>1949</v>
      </c>
      <c r="F249" s="161"/>
      <c r="G249" s="161"/>
      <c r="H249" s="161"/>
      <c r="I249" s="161"/>
      <c r="J249" s="161"/>
      <c r="K249" s="161"/>
      <c r="L249" s="13"/>
    </row>
    <row r="250" spans="1:12" s="12" customFormat="1" ht="26.25" customHeight="1">
      <c r="A250" s="14" t="s">
        <v>286</v>
      </c>
      <c r="B250" s="161">
        <v>2474.7</v>
      </c>
      <c r="C250" s="161"/>
      <c r="D250" s="161"/>
      <c r="E250" s="161">
        <v>2474.7</v>
      </c>
      <c r="F250" s="161"/>
      <c r="G250" s="161"/>
      <c r="H250" s="161"/>
      <c r="I250" s="161"/>
      <c r="J250" s="161"/>
      <c r="K250" s="162"/>
      <c r="L250" s="13"/>
    </row>
    <row r="251" spans="1:12" s="12" customFormat="1" ht="27.75" customHeight="1">
      <c r="A251" s="14" t="s">
        <v>284</v>
      </c>
      <c r="B251" s="161">
        <v>25831.8</v>
      </c>
      <c r="C251" s="161"/>
      <c r="D251" s="161"/>
      <c r="E251" s="161">
        <v>25831.8</v>
      </c>
      <c r="F251" s="161"/>
      <c r="G251" s="161"/>
      <c r="H251" s="161"/>
      <c r="I251" s="161"/>
      <c r="J251" s="161"/>
      <c r="K251" s="162"/>
      <c r="L251" s="13"/>
    </row>
    <row r="252" spans="1:12" s="12" customFormat="1" ht="27" customHeight="1" thickBot="1">
      <c r="A252" s="14" t="s">
        <v>283</v>
      </c>
      <c r="B252" s="161">
        <v>255</v>
      </c>
      <c r="C252" s="161"/>
      <c r="D252" s="161"/>
      <c r="E252" s="161">
        <v>255</v>
      </c>
      <c r="F252" s="161"/>
      <c r="G252" s="161"/>
      <c r="H252" s="161"/>
      <c r="I252" s="161"/>
      <c r="J252" s="161"/>
      <c r="K252" s="162"/>
      <c r="L252" s="13"/>
    </row>
    <row r="253" spans="1:12" ht="18" customHeight="1" thickBot="1">
      <c r="A253" s="253" t="s">
        <v>105</v>
      </c>
      <c r="B253" s="224">
        <v>31195.5</v>
      </c>
      <c r="C253" s="224">
        <v>0</v>
      </c>
      <c r="D253" s="224">
        <v>0</v>
      </c>
      <c r="E253" s="224">
        <v>31195.5</v>
      </c>
      <c r="F253" s="224">
        <v>0</v>
      </c>
      <c r="G253" s="224"/>
      <c r="H253" s="224"/>
      <c r="I253" s="224"/>
      <c r="J253" s="224"/>
      <c r="K253" s="224"/>
      <c r="L253" s="10"/>
    </row>
    <row r="254" spans="1:12" ht="18" customHeight="1" thickBot="1">
      <c r="A254" s="305" t="s">
        <v>255</v>
      </c>
      <c r="B254" s="306"/>
      <c r="C254" s="306"/>
      <c r="D254" s="306"/>
      <c r="E254" s="306"/>
      <c r="F254" s="306"/>
      <c r="G254" s="306"/>
      <c r="H254" s="306"/>
      <c r="I254" s="306"/>
      <c r="J254" s="306"/>
      <c r="K254" s="306"/>
      <c r="L254" s="307"/>
    </row>
    <row r="255" spans="1:12" ht="42" customHeight="1">
      <c r="A255" s="14" t="s">
        <v>256</v>
      </c>
      <c r="B255" s="161">
        <v>17037.3</v>
      </c>
      <c r="C255" s="161"/>
      <c r="D255" s="161"/>
      <c r="E255" s="161">
        <v>17037.3</v>
      </c>
      <c r="F255" s="161"/>
      <c r="G255" s="161"/>
      <c r="H255" s="161"/>
      <c r="I255" s="161"/>
      <c r="J255" s="161"/>
      <c r="K255" s="161"/>
      <c r="L255" s="13"/>
    </row>
    <row r="256" spans="1:12" ht="44.25" customHeight="1">
      <c r="A256" s="14" t="s">
        <v>258</v>
      </c>
      <c r="B256" s="161">
        <v>1214.4</v>
      </c>
      <c r="C256" s="161"/>
      <c r="D256" s="161"/>
      <c r="E256" s="161">
        <v>1214.4</v>
      </c>
      <c r="F256" s="161"/>
      <c r="G256" s="161"/>
      <c r="H256" s="161"/>
      <c r="I256" s="161"/>
      <c r="J256" s="161"/>
      <c r="K256" s="161"/>
      <c r="L256" s="13"/>
    </row>
    <row r="257" spans="1:12" ht="91.5" customHeight="1">
      <c r="A257" s="14" t="s">
        <v>328</v>
      </c>
      <c r="B257" s="161">
        <v>25</v>
      </c>
      <c r="C257" s="161"/>
      <c r="D257" s="161"/>
      <c r="E257" s="161">
        <v>25</v>
      </c>
      <c r="F257" s="161"/>
      <c r="G257" s="161"/>
      <c r="H257" s="161"/>
      <c r="I257" s="161"/>
      <c r="J257" s="161"/>
      <c r="K257" s="161"/>
      <c r="L257" s="13"/>
    </row>
    <row r="258" spans="1:12" ht="24.75" customHeight="1">
      <c r="A258" s="14" t="s">
        <v>259</v>
      </c>
      <c r="B258" s="161">
        <v>90</v>
      </c>
      <c r="C258" s="161"/>
      <c r="D258" s="161"/>
      <c r="E258" s="161">
        <v>90</v>
      </c>
      <c r="F258" s="161"/>
      <c r="G258" s="161"/>
      <c r="H258" s="161"/>
      <c r="I258" s="161"/>
      <c r="J258" s="161"/>
      <c r="K258" s="161"/>
      <c r="L258" s="13"/>
    </row>
    <row r="259" spans="1:12" ht="40.5" customHeight="1">
      <c r="A259" s="14" t="s">
        <v>260</v>
      </c>
      <c r="B259" s="161">
        <v>35393.5</v>
      </c>
      <c r="C259" s="161"/>
      <c r="D259" s="161"/>
      <c r="E259" s="161">
        <v>35393.5</v>
      </c>
      <c r="F259" s="161"/>
      <c r="G259" s="161"/>
      <c r="H259" s="161"/>
      <c r="I259" s="161"/>
      <c r="J259" s="161"/>
      <c r="K259" s="161"/>
      <c r="L259" s="13"/>
    </row>
    <row r="260" spans="1:12" ht="40.5" customHeight="1">
      <c r="A260" s="14" t="s">
        <v>261</v>
      </c>
      <c r="B260" s="161">
        <v>1862.2</v>
      </c>
      <c r="C260" s="161"/>
      <c r="D260" s="161"/>
      <c r="E260" s="161">
        <v>1862.2</v>
      </c>
      <c r="F260" s="161"/>
      <c r="G260" s="161"/>
      <c r="H260" s="161"/>
      <c r="I260" s="161"/>
      <c r="J260" s="161"/>
      <c r="K260" s="161"/>
      <c r="L260" s="13"/>
    </row>
    <row r="261" spans="1:12" ht="30" customHeight="1">
      <c r="A261" s="14" t="s">
        <v>262</v>
      </c>
      <c r="B261" s="161">
        <v>4978</v>
      </c>
      <c r="C261" s="161"/>
      <c r="D261" s="161">
        <v>300</v>
      </c>
      <c r="E261" s="161">
        <v>4678</v>
      </c>
      <c r="F261" s="161"/>
      <c r="G261" s="161"/>
      <c r="H261" s="161"/>
      <c r="I261" s="161"/>
      <c r="J261" s="161"/>
      <c r="K261" s="161"/>
      <c r="L261" s="13"/>
    </row>
    <row r="262" spans="1:12" ht="17.25" customHeight="1">
      <c r="A262" s="14" t="s">
        <v>263</v>
      </c>
      <c r="B262" s="161">
        <v>6613.56</v>
      </c>
      <c r="C262" s="161"/>
      <c r="D262" s="161">
        <v>3306.78</v>
      </c>
      <c r="E262" s="161">
        <v>3306.78</v>
      </c>
      <c r="F262" s="161"/>
      <c r="G262" s="161"/>
      <c r="H262" s="161"/>
      <c r="I262" s="161"/>
      <c r="J262" s="161"/>
      <c r="K262" s="161"/>
      <c r="L262" s="13"/>
    </row>
    <row r="263" spans="1:12" ht="30" customHeight="1">
      <c r="A263" s="75" t="s">
        <v>264</v>
      </c>
      <c r="B263" s="232">
        <v>191.75</v>
      </c>
      <c r="C263" s="232"/>
      <c r="D263" s="232"/>
      <c r="E263" s="232">
        <v>191.75</v>
      </c>
      <c r="F263" s="233"/>
      <c r="G263" s="233"/>
      <c r="H263" s="233"/>
      <c r="I263" s="233"/>
      <c r="J263" s="233"/>
      <c r="K263" s="233"/>
      <c r="L263" s="254"/>
    </row>
    <row r="264" spans="1:12" ht="18.75" customHeight="1" thickBot="1">
      <c r="A264" s="100" t="s">
        <v>105</v>
      </c>
      <c r="B264" s="234">
        <v>67405.7</v>
      </c>
      <c r="C264" s="234">
        <v>0</v>
      </c>
      <c r="D264" s="234">
        <v>3606.8</v>
      </c>
      <c r="E264" s="234">
        <v>63798.9</v>
      </c>
      <c r="F264" s="234"/>
      <c r="G264" s="234"/>
      <c r="H264" s="234"/>
      <c r="I264" s="234"/>
      <c r="J264" s="234"/>
      <c r="K264" s="234"/>
      <c r="L264" s="8"/>
    </row>
    <row r="265" spans="1:12" ht="39" customHeight="1" thickBot="1">
      <c r="A265" s="255" t="s">
        <v>382</v>
      </c>
      <c r="B265" s="235">
        <f>B175+B180+B185+B225+B254+B238+B246+B253+B264</f>
        <v>109985</v>
      </c>
      <c r="C265" s="235">
        <f>C175+C180+C185+C225+C254+C238+C246+C253+C264</f>
        <v>0</v>
      </c>
      <c r="D265" s="235">
        <f>D175+D180+D185+D225+D254+D238+D246+D253+D264</f>
        <v>4894.4</v>
      </c>
      <c r="E265" s="235">
        <f>E175+E180+E185+E225+E254+E238+E246+E253+E264</f>
        <v>104739.3</v>
      </c>
      <c r="F265" s="235"/>
      <c r="G265" s="235"/>
      <c r="H265" s="235"/>
      <c r="I265" s="235"/>
      <c r="J265" s="235"/>
      <c r="K265" s="236"/>
      <c r="L265" s="66"/>
    </row>
    <row r="266" spans="1:12" ht="18" customHeight="1">
      <c r="A266" s="101"/>
      <c r="B266" s="102"/>
      <c r="C266" s="102"/>
      <c r="D266" s="102"/>
      <c r="E266" s="102"/>
      <c r="F266" s="102"/>
      <c r="G266" s="102"/>
      <c r="H266" s="102"/>
      <c r="I266" s="102"/>
      <c r="J266" s="102"/>
      <c r="K266" s="102"/>
      <c r="L266" s="13"/>
    </row>
    <row r="267" spans="1:12" ht="20.25" customHeight="1">
      <c r="A267" s="97"/>
      <c r="B267" s="98"/>
      <c r="C267" s="98"/>
      <c r="D267" s="98"/>
      <c r="E267" s="98"/>
      <c r="F267" s="98"/>
      <c r="G267" s="99"/>
      <c r="H267" s="98"/>
      <c r="I267" s="98"/>
      <c r="J267" s="98"/>
      <c r="K267" s="98"/>
      <c r="L267" s="13"/>
    </row>
    <row r="268" spans="1:12" ht="15.75">
      <c r="A268" s="85"/>
      <c r="B268" s="86"/>
      <c r="C268" s="86"/>
      <c r="D268" s="86"/>
      <c r="E268" s="86"/>
      <c r="F268" s="86"/>
      <c r="G268" s="86"/>
      <c r="H268" s="86"/>
      <c r="I268" s="86"/>
      <c r="J268" s="86"/>
      <c r="K268" s="87"/>
      <c r="L268" s="88"/>
    </row>
    <row r="269" spans="1:12" ht="15.75">
      <c r="A269" s="85"/>
      <c r="B269" s="86"/>
      <c r="C269" s="86"/>
      <c r="D269" s="86"/>
      <c r="E269" s="86"/>
      <c r="F269" s="86"/>
      <c r="G269" s="86"/>
      <c r="H269" s="86"/>
      <c r="I269" s="86"/>
      <c r="J269" s="86"/>
      <c r="K269" s="87"/>
      <c r="L269" s="88"/>
    </row>
    <row r="270" spans="1:12" ht="15.75">
      <c r="A270" s="85"/>
      <c r="B270" s="89"/>
      <c r="C270" s="89"/>
      <c r="D270" s="89"/>
      <c r="E270" s="89"/>
      <c r="F270" s="86"/>
      <c r="G270" s="86"/>
      <c r="H270" s="86"/>
      <c r="I270" s="86"/>
      <c r="J270" s="86"/>
      <c r="K270" s="87"/>
      <c r="L270" s="88"/>
    </row>
    <row r="271" spans="1:12" ht="15.75">
      <c r="A271" s="90"/>
      <c r="B271" s="91"/>
      <c r="C271" s="91"/>
      <c r="D271" s="91"/>
      <c r="E271" s="91"/>
      <c r="F271" s="91"/>
      <c r="G271" s="91"/>
      <c r="H271" s="91"/>
      <c r="I271" s="91"/>
      <c r="J271" s="91"/>
      <c r="K271" s="91"/>
      <c r="L271" s="92"/>
    </row>
    <row r="272" spans="1:12" ht="16.5">
      <c r="A272" s="314"/>
      <c r="B272" s="314"/>
      <c r="C272" s="314"/>
      <c r="D272" s="314"/>
      <c r="E272" s="314"/>
      <c r="F272" s="314"/>
      <c r="G272" s="314"/>
      <c r="H272" s="314"/>
      <c r="I272" s="314"/>
      <c r="J272" s="314"/>
      <c r="K272" s="314"/>
      <c r="L272" s="314"/>
    </row>
    <row r="273" spans="1:12" ht="15.75">
      <c r="A273" s="93"/>
      <c r="B273" s="89"/>
      <c r="C273" s="89"/>
      <c r="D273" s="89"/>
      <c r="E273" s="89"/>
      <c r="F273" s="94"/>
      <c r="G273" s="95"/>
      <c r="H273" s="95"/>
      <c r="I273" s="95"/>
      <c r="J273" s="95"/>
      <c r="K273" s="92"/>
      <c r="L273" s="92"/>
    </row>
    <row r="274" spans="1:12" ht="15">
      <c r="A274" s="85"/>
      <c r="B274" s="86"/>
      <c r="C274" s="86"/>
      <c r="D274" s="86"/>
      <c r="E274" s="86"/>
      <c r="F274" s="86"/>
      <c r="G274" s="86"/>
      <c r="H274" s="86"/>
      <c r="I274" s="86"/>
      <c r="J274" s="86"/>
      <c r="K274" s="86"/>
      <c r="L274" s="88"/>
    </row>
    <row r="275" spans="1:12" ht="15">
      <c r="A275" s="85"/>
      <c r="B275" s="86"/>
      <c r="C275" s="86"/>
      <c r="D275" s="86"/>
      <c r="E275" s="86"/>
      <c r="F275" s="86"/>
      <c r="G275" s="86"/>
      <c r="H275" s="86"/>
      <c r="I275" s="86"/>
      <c r="J275" s="86"/>
      <c r="K275" s="86"/>
      <c r="L275" s="88"/>
    </row>
    <row r="276" spans="1:12" ht="15.75">
      <c r="A276" s="68"/>
      <c r="B276" s="69"/>
      <c r="C276" s="69"/>
      <c r="D276" s="69"/>
      <c r="E276" s="69"/>
      <c r="F276" s="69"/>
      <c r="G276" s="69"/>
      <c r="H276" s="69"/>
      <c r="I276" s="69"/>
      <c r="J276" s="69"/>
      <c r="K276" s="71"/>
      <c r="L276" s="70"/>
    </row>
    <row r="277" spans="1:12" ht="15.75">
      <c r="A277" s="68"/>
      <c r="B277" s="69"/>
      <c r="C277" s="69"/>
      <c r="D277" s="69"/>
      <c r="E277" s="69"/>
      <c r="F277" s="69"/>
      <c r="G277" s="69"/>
      <c r="H277" s="69"/>
      <c r="I277" s="69"/>
      <c r="J277" s="69"/>
      <c r="K277" s="71"/>
      <c r="L277" s="70"/>
    </row>
    <row r="278" spans="1:12" ht="15.75">
      <c r="A278" s="68"/>
      <c r="B278" s="69"/>
      <c r="C278" s="69"/>
      <c r="D278" s="69"/>
      <c r="E278" s="69"/>
      <c r="F278" s="69"/>
      <c r="G278" s="69"/>
      <c r="H278" s="69"/>
      <c r="I278" s="69"/>
      <c r="J278" s="69"/>
      <c r="K278" s="71"/>
      <c r="L278" s="70"/>
    </row>
    <row r="279" spans="1:12" ht="15.75">
      <c r="A279" s="72"/>
      <c r="B279" s="73"/>
      <c r="C279" s="73"/>
      <c r="D279" s="73"/>
      <c r="E279" s="73"/>
      <c r="F279" s="73"/>
      <c r="G279" s="73"/>
      <c r="H279" s="73"/>
      <c r="I279" s="73"/>
      <c r="J279" s="73"/>
      <c r="K279" s="73"/>
      <c r="L279" s="67"/>
    </row>
    <row r="280" spans="1:12" ht="15">
      <c r="A280" s="74"/>
      <c r="B280" s="74"/>
      <c r="C280" s="74"/>
      <c r="D280" s="74"/>
      <c r="E280" s="74"/>
      <c r="F280" s="74"/>
      <c r="G280" s="74"/>
      <c r="H280" s="74"/>
      <c r="I280" s="74"/>
      <c r="J280" s="74"/>
      <c r="K280" s="74"/>
      <c r="L280" s="74"/>
    </row>
    <row r="281" spans="1:12" ht="15">
      <c r="A281" s="74"/>
      <c r="B281" s="74"/>
      <c r="C281" s="74"/>
      <c r="D281" s="74"/>
      <c r="E281" s="74"/>
      <c r="F281" s="74"/>
      <c r="G281" s="74"/>
      <c r="H281" s="74"/>
      <c r="I281" s="74"/>
      <c r="J281" s="74"/>
      <c r="K281" s="74"/>
      <c r="L281" s="74"/>
    </row>
    <row r="282" spans="1:12" ht="15">
      <c r="A282" s="74"/>
      <c r="B282" s="74"/>
      <c r="C282" s="74"/>
      <c r="D282" s="74"/>
      <c r="E282" s="74"/>
      <c r="F282" s="74"/>
      <c r="G282" s="74"/>
      <c r="H282" s="74"/>
      <c r="I282" s="74"/>
      <c r="J282" s="74"/>
      <c r="K282" s="74"/>
      <c r="L282" s="74"/>
    </row>
    <row r="283" spans="1:12" ht="15">
      <c r="A283" s="74"/>
      <c r="B283" s="74"/>
      <c r="C283" s="74"/>
      <c r="D283" s="74"/>
      <c r="E283" s="74"/>
      <c r="F283" s="74"/>
      <c r="G283" s="74"/>
      <c r="H283" s="74"/>
      <c r="I283" s="74"/>
      <c r="J283" s="74"/>
      <c r="K283" s="74"/>
      <c r="L283" s="74"/>
    </row>
    <row r="284" spans="1:12" ht="15">
      <c r="A284" s="74"/>
      <c r="B284" s="74"/>
      <c r="C284" s="74"/>
      <c r="D284" s="74"/>
      <c r="E284" s="74"/>
      <c r="F284" s="74"/>
      <c r="G284" s="74"/>
      <c r="H284" s="74"/>
      <c r="I284" s="74"/>
      <c r="J284" s="74"/>
      <c r="K284" s="74"/>
      <c r="L284" s="74"/>
    </row>
    <row r="285" spans="1:12" ht="15">
      <c r="A285" s="74"/>
      <c r="B285" s="74"/>
      <c r="C285" s="74"/>
      <c r="D285" s="74"/>
      <c r="E285" s="74"/>
      <c r="F285" s="74"/>
      <c r="G285" s="74"/>
      <c r="H285" s="74"/>
      <c r="I285" s="74"/>
      <c r="J285" s="74"/>
      <c r="K285" s="74"/>
      <c r="L285" s="74"/>
    </row>
    <row r="286" spans="1:12" ht="15">
      <c r="A286" s="74"/>
      <c r="B286" s="74"/>
      <c r="C286" s="74"/>
      <c r="D286" s="74"/>
      <c r="E286" s="74"/>
      <c r="F286" s="74"/>
      <c r="G286" s="74"/>
      <c r="H286" s="74"/>
      <c r="I286" s="74"/>
      <c r="J286" s="74"/>
      <c r="K286" s="74"/>
      <c r="L286" s="74"/>
    </row>
    <row r="287" spans="1:12" ht="15">
      <c r="A287" s="74"/>
      <c r="B287" s="74"/>
      <c r="C287" s="74"/>
      <c r="D287" s="74"/>
      <c r="E287" s="74"/>
      <c r="F287" s="74"/>
      <c r="G287" s="74"/>
      <c r="H287" s="74"/>
      <c r="I287" s="74"/>
      <c r="J287" s="74"/>
      <c r="K287" s="74"/>
      <c r="L287" s="74"/>
    </row>
    <row r="288" spans="1:12" ht="15">
      <c r="A288" s="74"/>
      <c r="B288" s="74"/>
      <c r="C288" s="74"/>
      <c r="D288" s="74"/>
      <c r="E288" s="74"/>
      <c r="F288" s="74"/>
      <c r="G288" s="74"/>
      <c r="H288" s="74"/>
      <c r="I288" s="74"/>
      <c r="J288" s="74"/>
      <c r="K288" s="74"/>
      <c r="L288" s="74"/>
    </row>
    <row r="289" spans="1:12" ht="15">
      <c r="A289" s="74"/>
      <c r="B289" s="74"/>
      <c r="C289" s="74"/>
      <c r="D289" s="74"/>
      <c r="E289" s="74"/>
      <c r="F289" s="74"/>
      <c r="G289" s="74"/>
      <c r="H289" s="74"/>
      <c r="I289" s="74"/>
      <c r="J289" s="74"/>
      <c r="K289" s="74"/>
      <c r="L289" s="74"/>
    </row>
    <row r="290" spans="1:12" ht="15">
      <c r="A290" s="74"/>
      <c r="B290" s="74"/>
      <c r="C290" s="74"/>
      <c r="D290" s="74"/>
      <c r="E290" s="74"/>
      <c r="F290" s="74"/>
      <c r="G290" s="74"/>
      <c r="H290" s="74"/>
      <c r="I290" s="74"/>
      <c r="J290" s="74"/>
      <c r="K290" s="74"/>
      <c r="L290" s="74"/>
    </row>
    <row r="291" spans="1:12" ht="15">
      <c r="A291" s="74"/>
      <c r="B291" s="74"/>
      <c r="C291" s="74"/>
      <c r="D291" s="74"/>
      <c r="E291" s="74"/>
      <c r="F291" s="74"/>
      <c r="G291" s="74"/>
      <c r="H291" s="74"/>
      <c r="I291" s="74"/>
      <c r="J291" s="74"/>
      <c r="K291" s="74"/>
      <c r="L291" s="74"/>
    </row>
    <row r="292" spans="1:12" ht="15">
      <c r="A292" s="74"/>
      <c r="B292" s="74"/>
      <c r="C292" s="74"/>
      <c r="D292" s="74"/>
      <c r="E292" s="74"/>
      <c r="F292" s="74"/>
      <c r="G292" s="74"/>
      <c r="H292" s="74"/>
      <c r="I292" s="74"/>
      <c r="J292" s="74"/>
      <c r="K292" s="74"/>
      <c r="L292" s="74"/>
    </row>
    <row r="293" spans="1:12" ht="15">
      <c r="A293" s="74"/>
      <c r="B293" s="74"/>
      <c r="C293" s="74"/>
      <c r="D293" s="74"/>
      <c r="E293" s="74"/>
      <c r="F293" s="74"/>
      <c r="G293" s="74"/>
      <c r="H293" s="74"/>
      <c r="I293" s="74"/>
      <c r="J293" s="74"/>
      <c r="K293" s="74"/>
      <c r="L293" s="74"/>
    </row>
    <row r="294" spans="1:12" ht="15">
      <c r="A294" s="74"/>
      <c r="B294" s="74"/>
      <c r="C294" s="74"/>
      <c r="D294" s="74"/>
      <c r="E294" s="74"/>
      <c r="F294" s="74"/>
      <c r="G294" s="74"/>
      <c r="H294" s="74"/>
      <c r="I294" s="74"/>
      <c r="J294" s="74"/>
      <c r="K294" s="74"/>
      <c r="L294" s="74"/>
    </row>
    <row r="295" spans="1:12" ht="15">
      <c r="A295" s="74"/>
      <c r="B295" s="74"/>
      <c r="C295" s="74"/>
      <c r="D295" s="74"/>
      <c r="E295" s="74"/>
      <c r="F295" s="74"/>
      <c r="G295" s="74"/>
      <c r="H295" s="74"/>
      <c r="I295" s="74"/>
      <c r="J295" s="74"/>
      <c r="K295" s="74"/>
      <c r="L295" s="74"/>
    </row>
    <row r="296" spans="1:12" ht="15">
      <c r="A296" s="74"/>
      <c r="B296" s="74"/>
      <c r="C296" s="74"/>
      <c r="D296" s="74"/>
      <c r="E296" s="74"/>
      <c r="F296" s="74"/>
      <c r="G296" s="74"/>
      <c r="H296" s="74"/>
      <c r="I296" s="74"/>
      <c r="J296" s="74"/>
      <c r="K296" s="74"/>
      <c r="L296" s="74"/>
    </row>
    <row r="297" spans="1:12" ht="15">
      <c r="A297" s="74"/>
      <c r="B297" s="74"/>
      <c r="C297" s="74"/>
      <c r="D297" s="74"/>
      <c r="E297" s="74"/>
      <c r="F297" s="74"/>
      <c r="G297" s="74"/>
      <c r="H297" s="74"/>
      <c r="I297" s="74"/>
      <c r="J297" s="74"/>
      <c r="K297" s="74"/>
      <c r="L297" s="74"/>
    </row>
  </sheetData>
  <sheetProtection/>
  <mergeCells count="43">
    <mergeCell ref="A37:L37"/>
    <mergeCell ref="A19:L19"/>
    <mergeCell ref="A25:L25"/>
    <mergeCell ref="L5:L8"/>
    <mergeCell ref="A14:L14"/>
    <mergeCell ref="A10:L10"/>
    <mergeCell ref="A11:L11"/>
    <mergeCell ref="A13:L13"/>
    <mergeCell ref="A18:L18"/>
    <mergeCell ref="A24:L24"/>
    <mergeCell ref="C3:J3"/>
    <mergeCell ref="A5:A8"/>
    <mergeCell ref="B5:F5"/>
    <mergeCell ref="G5:K5"/>
    <mergeCell ref="B6:F6"/>
    <mergeCell ref="G6:K6"/>
    <mergeCell ref="C7:F7"/>
    <mergeCell ref="H7:K7"/>
    <mergeCell ref="A102:L102"/>
    <mergeCell ref="A111:L111"/>
    <mergeCell ref="A106:L106"/>
    <mergeCell ref="A233:K233"/>
    <mergeCell ref="A176:L176"/>
    <mergeCell ref="A181:K181"/>
    <mergeCell ref="A165:K165"/>
    <mergeCell ref="A173:K173"/>
    <mergeCell ref="A239:L239"/>
    <mergeCell ref="A115:L115"/>
    <mergeCell ref="A123:L123"/>
    <mergeCell ref="A234:L234"/>
    <mergeCell ref="A121:L121"/>
    <mergeCell ref="B171:I171"/>
    <mergeCell ref="A170:K170"/>
    <mergeCell ref="A254:L254"/>
    <mergeCell ref="A174:L174"/>
    <mergeCell ref="A36:L36"/>
    <mergeCell ref="A272:L272"/>
    <mergeCell ref="A186:L186"/>
    <mergeCell ref="A240:L240"/>
    <mergeCell ref="A247:L247"/>
    <mergeCell ref="A226:L226"/>
    <mergeCell ref="A101:L101"/>
    <mergeCell ref="A122:L122"/>
  </mergeCells>
  <printOptions/>
  <pageMargins left="0.31496062992125984" right="0.31496062992125984" top="0.5511811023622047" bottom="0.35433070866141736" header="0" footer="0"/>
  <pageSetup fitToHeight="18" fitToWidth="1" horizontalDpi="600" verticalDpi="600" orientation="landscape" scale="68" r:id="rId1"/>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L86"/>
  <sheetViews>
    <sheetView tabSelected="1" zoomScale="75" zoomScaleNormal="75" zoomScaleSheetLayoutView="100" workbookViewId="0" topLeftCell="A1">
      <pane ySplit="12" topLeftCell="BM13" activePane="bottomLeft" state="frozen"/>
      <selection pane="topLeft" activeCell="A1" sqref="A1"/>
      <selection pane="bottomLeft" activeCell="H87" sqref="H87"/>
    </sheetView>
  </sheetViews>
  <sheetFormatPr defaultColWidth="9.140625" defaultRowHeight="15"/>
  <cols>
    <col min="1" max="1" width="51.7109375" style="0" customWidth="1"/>
    <col min="2" max="4" width="12.421875" style="0" bestFit="1" customWidth="1"/>
    <col min="5" max="5" width="11.28125" style="0" bestFit="1" customWidth="1"/>
    <col min="6" max="6" width="9.28125" style="0" bestFit="1" customWidth="1"/>
    <col min="7" max="7" width="13.00390625" style="273" customWidth="1"/>
    <col min="8" max="8" width="11.28125" style="273" bestFit="1" customWidth="1"/>
    <col min="9" max="9" width="12.421875" style="273" bestFit="1" customWidth="1"/>
    <col min="10" max="10" width="11.28125" style="273" bestFit="1" customWidth="1"/>
    <col min="11" max="11" width="9.421875" style="273" bestFit="1" customWidth="1"/>
    <col min="12" max="12" width="31.00390625" style="267" customWidth="1"/>
  </cols>
  <sheetData>
    <row r="1" spans="6:12" ht="15">
      <c r="F1" s="1" t="s">
        <v>92</v>
      </c>
      <c r="L1" s="267" t="s">
        <v>171</v>
      </c>
    </row>
    <row r="2" spans="6:12" ht="15">
      <c r="F2" s="1" t="s">
        <v>166</v>
      </c>
      <c r="L2" s="267" t="s">
        <v>172</v>
      </c>
    </row>
    <row r="3" spans="3:10" ht="15">
      <c r="C3" s="274" t="s">
        <v>167</v>
      </c>
      <c r="D3" s="274" t="s">
        <v>168</v>
      </c>
      <c r="E3" s="274">
        <v>2016</v>
      </c>
      <c r="F3" s="348" t="s">
        <v>169</v>
      </c>
      <c r="G3" s="348"/>
      <c r="H3" s="348"/>
      <c r="I3" s="274"/>
      <c r="J3" s="274"/>
    </row>
    <row r="4" spans="3:10" ht="15">
      <c r="C4" s="274"/>
      <c r="D4" s="274"/>
      <c r="E4" s="274"/>
      <c r="F4" s="274"/>
      <c r="G4" s="274"/>
      <c r="H4" s="274"/>
      <c r="I4" s="274"/>
      <c r="J4" s="274"/>
    </row>
    <row r="5" spans="3:10" ht="15">
      <c r="C5" s="274"/>
      <c r="D5" s="387" t="s">
        <v>176</v>
      </c>
      <c r="E5" s="387"/>
      <c r="F5" s="387"/>
      <c r="G5" s="387"/>
      <c r="H5" s="387"/>
      <c r="I5" s="274"/>
      <c r="J5" s="274"/>
    </row>
    <row r="6" spans="3:10" ht="15">
      <c r="C6" s="274"/>
      <c r="D6" s="388" t="s">
        <v>170</v>
      </c>
      <c r="E6" s="388"/>
      <c r="F6" s="388"/>
      <c r="G6" s="388"/>
      <c r="H6" s="388"/>
      <c r="I6" s="274"/>
      <c r="J6" s="274"/>
    </row>
    <row r="8" spans="1:12" ht="15">
      <c r="A8" s="349" t="s">
        <v>173</v>
      </c>
      <c r="B8" s="352" t="s">
        <v>94</v>
      </c>
      <c r="C8" s="353"/>
      <c r="D8" s="353"/>
      <c r="E8" s="353"/>
      <c r="F8" s="354"/>
      <c r="G8" s="392" t="s">
        <v>94</v>
      </c>
      <c r="H8" s="393"/>
      <c r="I8" s="393"/>
      <c r="J8" s="393"/>
      <c r="K8" s="394"/>
      <c r="L8" s="371" t="s">
        <v>95</v>
      </c>
    </row>
    <row r="9" spans="1:12" ht="16.5" thickBot="1">
      <c r="A9" s="350"/>
      <c r="B9" s="357" t="s">
        <v>177</v>
      </c>
      <c r="C9" s="358"/>
      <c r="D9" s="358"/>
      <c r="E9" s="358"/>
      <c r="F9" s="359"/>
      <c r="G9" s="384" t="s">
        <v>178</v>
      </c>
      <c r="H9" s="385"/>
      <c r="I9" s="385"/>
      <c r="J9" s="385"/>
      <c r="K9" s="386"/>
      <c r="L9" s="372"/>
    </row>
    <row r="10" spans="1:12" ht="16.5" thickBot="1">
      <c r="A10" s="350"/>
      <c r="B10" s="2" t="s">
        <v>97</v>
      </c>
      <c r="C10" s="362" t="s">
        <v>98</v>
      </c>
      <c r="D10" s="363"/>
      <c r="E10" s="363"/>
      <c r="F10" s="364"/>
      <c r="G10" s="275" t="s">
        <v>97</v>
      </c>
      <c r="H10" s="389" t="s">
        <v>98</v>
      </c>
      <c r="I10" s="390"/>
      <c r="J10" s="390"/>
      <c r="K10" s="391"/>
      <c r="L10" s="382"/>
    </row>
    <row r="11" spans="1:12" ht="24" thickBot="1">
      <c r="A11" s="351"/>
      <c r="B11" s="281" t="s">
        <v>99</v>
      </c>
      <c r="C11" s="282" t="s">
        <v>100</v>
      </c>
      <c r="D11" s="282" t="s">
        <v>101</v>
      </c>
      <c r="E11" s="282" t="s">
        <v>102</v>
      </c>
      <c r="F11" s="282" t="s">
        <v>103</v>
      </c>
      <c r="G11" s="283" t="s">
        <v>99</v>
      </c>
      <c r="H11" s="284" t="s">
        <v>100</v>
      </c>
      <c r="I11" s="284" t="s">
        <v>101</v>
      </c>
      <c r="J11" s="284" t="s">
        <v>102</v>
      </c>
      <c r="K11" s="284" t="s">
        <v>103</v>
      </c>
      <c r="L11" s="383"/>
    </row>
    <row r="12" spans="1:12" s="285" customFormat="1" ht="15">
      <c r="A12" s="31">
        <v>1</v>
      </c>
      <c r="B12" s="31">
        <v>2</v>
      </c>
      <c r="C12" s="31">
        <v>3</v>
      </c>
      <c r="D12" s="31">
        <v>4</v>
      </c>
      <c r="E12" s="31">
        <v>5</v>
      </c>
      <c r="F12" s="31">
        <v>6</v>
      </c>
      <c r="G12" s="124">
        <v>7</v>
      </c>
      <c r="H12" s="124">
        <v>8</v>
      </c>
      <c r="I12" s="124">
        <v>9</v>
      </c>
      <c r="J12" s="124">
        <v>10</v>
      </c>
      <c r="K12" s="124">
        <v>11</v>
      </c>
      <c r="L12" s="31">
        <v>12</v>
      </c>
    </row>
    <row r="13" spans="1:12" s="285" customFormat="1" ht="20.25" customHeight="1">
      <c r="A13" s="380" t="s">
        <v>179</v>
      </c>
      <c r="B13" s="381"/>
      <c r="C13" s="381"/>
      <c r="D13" s="381"/>
      <c r="E13" s="381"/>
      <c r="F13" s="381"/>
      <c r="G13" s="381"/>
      <c r="H13" s="381"/>
      <c r="I13" s="381"/>
      <c r="J13" s="381"/>
      <c r="K13" s="381"/>
      <c r="L13" s="381"/>
    </row>
    <row r="14" spans="1:12" s="288" customFormat="1" ht="31.5" customHeight="1">
      <c r="A14" s="286" t="s">
        <v>174</v>
      </c>
      <c r="B14" s="287">
        <f>B15+B21+B23+B25+B28+B30+B32+B34+B36+B40+B42+B45+B49+B60+B62</f>
        <v>203079.50000000003</v>
      </c>
      <c r="C14" s="287">
        <f aca="true" t="shared" si="0" ref="C14:K14">C15+C21+C23+C25+C28+C30+C32+C34+C36+C40+C42+C45+C49+C60+C62</f>
        <v>9031</v>
      </c>
      <c r="D14" s="287">
        <f t="shared" si="0"/>
        <v>194048.50000000003</v>
      </c>
      <c r="E14" s="287">
        <f t="shared" si="0"/>
        <v>0</v>
      </c>
      <c r="F14" s="287">
        <f t="shared" si="0"/>
        <v>0</v>
      </c>
      <c r="G14" s="287">
        <f t="shared" si="0"/>
        <v>48679.8</v>
      </c>
      <c r="H14" s="287">
        <f t="shared" si="0"/>
        <v>74.5</v>
      </c>
      <c r="I14" s="287">
        <f t="shared" si="0"/>
        <v>48605.3</v>
      </c>
      <c r="J14" s="287">
        <f t="shared" si="0"/>
        <v>0</v>
      </c>
      <c r="K14" s="287">
        <f t="shared" si="0"/>
        <v>0</v>
      </c>
      <c r="L14" s="124"/>
    </row>
    <row r="15" spans="1:12" s="288" customFormat="1" ht="61.5">
      <c r="A15" s="289" t="s">
        <v>180</v>
      </c>
      <c r="B15" s="290">
        <f aca="true" t="shared" si="1" ref="B15:K15">B16+B17+B18+B19+B20</f>
        <v>25579.6</v>
      </c>
      <c r="C15" s="290">
        <f t="shared" si="1"/>
        <v>7168.7</v>
      </c>
      <c r="D15" s="290">
        <f t="shared" si="1"/>
        <v>18410.9</v>
      </c>
      <c r="E15" s="290">
        <f t="shared" si="1"/>
        <v>0</v>
      </c>
      <c r="F15" s="290">
        <f t="shared" si="1"/>
        <v>0</v>
      </c>
      <c r="G15" s="290">
        <f t="shared" si="1"/>
        <v>256.9</v>
      </c>
      <c r="H15" s="290">
        <f t="shared" si="1"/>
        <v>0</v>
      </c>
      <c r="I15" s="290">
        <f t="shared" si="1"/>
        <v>256.9</v>
      </c>
      <c r="J15" s="290">
        <f t="shared" si="1"/>
        <v>0</v>
      </c>
      <c r="K15" s="290">
        <f t="shared" si="1"/>
        <v>0</v>
      </c>
      <c r="L15" s="124"/>
    </row>
    <row r="16" spans="1:12" s="285" customFormat="1" ht="30.75" customHeight="1">
      <c r="A16" s="36" t="s">
        <v>182</v>
      </c>
      <c r="B16" s="290">
        <f aca="true" t="shared" si="2" ref="B16:B62">C16+D16+E16+F16</f>
        <v>13948.5</v>
      </c>
      <c r="C16" s="296">
        <v>7168.7</v>
      </c>
      <c r="D16" s="296">
        <v>6779.8</v>
      </c>
      <c r="E16" s="296">
        <v>0</v>
      </c>
      <c r="F16" s="296">
        <v>0</v>
      </c>
      <c r="G16" s="290">
        <f aca="true" t="shared" si="3" ref="G16:G77">H16+I16+J16+K16</f>
        <v>0</v>
      </c>
      <c r="H16" s="297">
        <v>0</v>
      </c>
      <c r="I16" s="298">
        <v>0</v>
      </c>
      <c r="J16" s="297">
        <v>0</v>
      </c>
      <c r="K16" s="297">
        <v>0</v>
      </c>
      <c r="L16" s="269"/>
    </row>
    <row r="17" spans="1:12" s="285" customFormat="1" ht="51" customHeight="1">
      <c r="A17" s="36" t="s">
        <v>183</v>
      </c>
      <c r="B17" s="290">
        <f t="shared" si="2"/>
        <v>0</v>
      </c>
      <c r="C17" s="296">
        <v>0</v>
      </c>
      <c r="D17" s="296">
        <v>0</v>
      </c>
      <c r="E17" s="296">
        <v>0</v>
      </c>
      <c r="F17" s="296">
        <v>0</v>
      </c>
      <c r="G17" s="290">
        <f t="shared" si="3"/>
        <v>0</v>
      </c>
      <c r="H17" s="297">
        <v>0</v>
      </c>
      <c r="I17" s="297">
        <v>0</v>
      </c>
      <c r="J17" s="297">
        <v>0</v>
      </c>
      <c r="K17" s="297">
        <v>0</v>
      </c>
      <c r="L17" s="269"/>
    </row>
    <row r="18" spans="1:12" s="285" customFormat="1" ht="42" customHeight="1">
      <c r="A18" s="36" t="s">
        <v>184</v>
      </c>
      <c r="B18" s="290">
        <f t="shared" si="2"/>
        <v>0</v>
      </c>
      <c r="C18" s="296">
        <v>0</v>
      </c>
      <c r="D18" s="296">
        <v>0</v>
      </c>
      <c r="E18" s="296">
        <v>0</v>
      </c>
      <c r="F18" s="296">
        <v>0</v>
      </c>
      <c r="G18" s="290">
        <f t="shared" si="3"/>
        <v>0</v>
      </c>
      <c r="H18" s="297">
        <v>0</v>
      </c>
      <c r="I18" s="297">
        <v>0</v>
      </c>
      <c r="J18" s="297">
        <v>0</v>
      </c>
      <c r="K18" s="297">
        <v>0</v>
      </c>
      <c r="L18" s="269"/>
    </row>
    <row r="19" spans="1:12" s="285" customFormat="1" ht="29.25" customHeight="1">
      <c r="A19" s="36" t="s">
        <v>185</v>
      </c>
      <c r="B19" s="290">
        <f t="shared" si="2"/>
        <v>0</v>
      </c>
      <c r="C19" s="296">
        <v>0</v>
      </c>
      <c r="D19" s="296">
        <v>0</v>
      </c>
      <c r="E19" s="296">
        <v>0</v>
      </c>
      <c r="F19" s="296">
        <v>0</v>
      </c>
      <c r="G19" s="290">
        <f t="shared" si="3"/>
        <v>0</v>
      </c>
      <c r="H19" s="297">
        <v>0</v>
      </c>
      <c r="I19" s="298">
        <v>0</v>
      </c>
      <c r="J19" s="297">
        <v>0</v>
      </c>
      <c r="K19" s="297">
        <v>0</v>
      </c>
      <c r="L19" s="269"/>
    </row>
    <row r="20" spans="1:12" s="285" customFormat="1" ht="38.25" customHeight="1">
      <c r="A20" s="36" t="s">
        <v>186</v>
      </c>
      <c r="B20" s="290">
        <f t="shared" si="2"/>
        <v>11631.1</v>
      </c>
      <c r="C20" s="296">
        <v>0</v>
      </c>
      <c r="D20" s="296">
        <v>11631.1</v>
      </c>
      <c r="E20" s="296">
        <v>0</v>
      </c>
      <c r="F20" s="296">
        <v>0</v>
      </c>
      <c r="G20" s="290">
        <f t="shared" si="3"/>
        <v>256.9</v>
      </c>
      <c r="H20" s="297">
        <v>0</v>
      </c>
      <c r="I20" s="297">
        <v>256.9</v>
      </c>
      <c r="J20" s="297">
        <v>0</v>
      </c>
      <c r="K20" s="297">
        <v>0</v>
      </c>
      <c r="L20" s="269"/>
    </row>
    <row r="21" spans="1:12" s="285" customFormat="1" ht="53.25" customHeight="1">
      <c r="A21" s="36" t="s">
        <v>181</v>
      </c>
      <c r="B21" s="290">
        <f t="shared" si="2"/>
        <v>0</v>
      </c>
      <c r="C21" s="296">
        <v>0</v>
      </c>
      <c r="D21" s="296">
        <v>0</v>
      </c>
      <c r="E21" s="296">
        <v>0</v>
      </c>
      <c r="F21" s="296">
        <v>0</v>
      </c>
      <c r="G21" s="290">
        <f t="shared" si="3"/>
        <v>0</v>
      </c>
      <c r="H21" s="297">
        <v>0</v>
      </c>
      <c r="I21" s="297">
        <v>0</v>
      </c>
      <c r="J21" s="297">
        <v>0</v>
      </c>
      <c r="K21" s="297">
        <v>0</v>
      </c>
      <c r="L21" s="269"/>
    </row>
    <row r="22" spans="1:12" s="285" customFormat="1" ht="44.25" customHeight="1">
      <c r="A22" s="266" t="s">
        <v>187</v>
      </c>
      <c r="B22" s="290">
        <f t="shared" si="2"/>
        <v>0</v>
      </c>
      <c r="C22" s="296">
        <v>0</v>
      </c>
      <c r="D22" s="296">
        <v>0</v>
      </c>
      <c r="E22" s="296">
        <v>0</v>
      </c>
      <c r="F22" s="296">
        <v>0</v>
      </c>
      <c r="G22" s="290">
        <f t="shared" si="3"/>
        <v>0</v>
      </c>
      <c r="H22" s="297">
        <v>0</v>
      </c>
      <c r="I22" s="297">
        <v>0</v>
      </c>
      <c r="J22" s="297">
        <v>0</v>
      </c>
      <c r="K22" s="297">
        <v>0</v>
      </c>
      <c r="L22" s="269"/>
    </row>
    <row r="23" spans="1:12" s="285" customFormat="1" ht="55.5" customHeight="1">
      <c r="A23" s="36" t="s">
        <v>188</v>
      </c>
      <c r="B23" s="290">
        <f t="shared" si="2"/>
        <v>0</v>
      </c>
      <c r="C23" s="299">
        <v>0</v>
      </c>
      <c r="D23" s="299">
        <v>0</v>
      </c>
      <c r="E23" s="299">
        <v>0</v>
      </c>
      <c r="F23" s="299">
        <v>0</v>
      </c>
      <c r="G23" s="290">
        <f t="shared" si="3"/>
        <v>0</v>
      </c>
      <c r="H23" s="300">
        <v>0</v>
      </c>
      <c r="I23" s="300">
        <v>0</v>
      </c>
      <c r="J23" s="300">
        <v>0</v>
      </c>
      <c r="K23" s="300">
        <v>0</v>
      </c>
      <c r="L23" s="269"/>
    </row>
    <row r="24" spans="1:12" s="285" customFormat="1" ht="16.5" customHeight="1">
      <c r="A24" s="266" t="s">
        <v>189</v>
      </c>
      <c r="B24" s="290">
        <f t="shared" si="2"/>
        <v>0</v>
      </c>
      <c r="C24" s="296">
        <v>0</v>
      </c>
      <c r="D24" s="296">
        <v>0</v>
      </c>
      <c r="E24" s="296">
        <v>0</v>
      </c>
      <c r="F24" s="296">
        <v>0</v>
      </c>
      <c r="G24" s="290">
        <f t="shared" si="3"/>
        <v>0</v>
      </c>
      <c r="H24" s="297">
        <v>0</v>
      </c>
      <c r="I24" s="297">
        <v>0</v>
      </c>
      <c r="J24" s="297">
        <v>0</v>
      </c>
      <c r="K24" s="297">
        <v>0</v>
      </c>
      <c r="L24" s="269"/>
    </row>
    <row r="25" spans="1:12" s="285" customFormat="1" ht="28.5" customHeight="1">
      <c r="A25" s="36" t="s">
        <v>190</v>
      </c>
      <c r="B25" s="290">
        <f t="shared" si="2"/>
        <v>0</v>
      </c>
      <c r="C25" s="299">
        <v>0</v>
      </c>
      <c r="D25" s="299">
        <v>0</v>
      </c>
      <c r="E25" s="299">
        <v>0</v>
      </c>
      <c r="F25" s="299">
        <v>0</v>
      </c>
      <c r="G25" s="290">
        <f t="shared" si="3"/>
        <v>0</v>
      </c>
      <c r="H25" s="300">
        <v>0</v>
      </c>
      <c r="I25" s="300">
        <v>0</v>
      </c>
      <c r="J25" s="300">
        <v>0</v>
      </c>
      <c r="K25" s="300">
        <v>0</v>
      </c>
      <c r="L25" s="269"/>
    </row>
    <row r="26" spans="1:12" s="285" customFormat="1" ht="30.75" customHeight="1">
      <c r="A26" s="266" t="s">
        <v>191</v>
      </c>
      <c r="B26" s="290">
        <f t="shared" si="2"/>
        <v>0</v>
      </c>
      <c r="C26" s="296">
        <v>0</v>
      </c>
      <c r="D26" s="296">
        <v>0</v>
      </c>
      <c r="E26" s="296">
        <v>0</v>
      </c>
      <c r="F26" s="296">
        <v>0</v>
      </c>
      <c r="G26" s="290">
        <f t="shared" si="3"/>
        <v>0</v>
      </c>
      <c r="H26" s="297">
        <v>0</v>
      </c>
      <c r="I26" s="297">
        <v>0</v>
      </c>
      <c r="J26" s="297">
        <v>0</v>
      </c>
      <c r="K26" s="297">
        <v>0</v>
      </c>
      <c r="L26" s="269"/>
    </row>
    <row r="27" spans="1:12" s="285" customFormat="1" ht="19.5" customHeight="1">
      <c r="A27" s="266" t="s">
        <v>192</v>
      </c>
      <c r="B27" s="290">
        <f t="shared" si="2"/>
        <v>0</v>
      </c>
      <c r="C27" s="296">
        <v>0</v>
      </c>
      <c r="D27" s="296">
        <v>0</v>
      </c>
      <c r="E27" s="296">
        <v>0</v>
      </c>
      <c r="F27" s="296">
        <v>0</v>
      </c>
      <c r="G27" s="290">
        <f t="shared" si="3"/>
        <v>0</v>
      </c>
      <c r="H27" s="297">
        <v>0</v>
      </c>
      <c r="I27" s="297">
        <v>0</v>
      </c>
      <c r="J27" s="297">
        <v>0</v>
      </c>
      <c r="K27" s="297">
        <v>0</v>
      </c>
      <c r="L27" s="269"/>
    </row>
    <row r="28" spans="1:12" s="285" customFormat="1" ht="52.5" customHeight="1">
      <c r="A28" s="36" t="s">
        <v>193</v>
      </c>
      <c r="B28" s="290">
        <f t="shared" si="2"/>
        <v>0</v>
      </c>
      <c r="C28" s="299">
        <v>0</v>
      </c>
      <c r="D28" s="299">
        <v>0</v>
      </c>
      <c r="E28" s="299">
        <v>0</v>
      </c>
      <c r="F28" s="299">
        <v>0</v>
      </c>
      <c r="G28" s="290">
        <f t="shared" si="3"/>
        <v>0</v>
      </c>
      <c r="H28" s="300">
        <v>0</v>
      </c>
      <c r="I28" s="300">
        <v>0</v>
      </c>
      <c r="J28" s="300">
        <v>0</v>
      </c>
      <c r="K28" s="300">
        <v>0</v>
      </c>
      <c r="L28" s="269"/>
    </row>
    <row r="29" spans="1:12" s="285" customFormat="1" ht="39.75" customHeight="1">
      <c r="A29" s="266" t="s">
        <v>194</v>
      </c>
      <c r="B29" s="290">
        <f>C29+D29+E29+F29</f>
        <v>0</v>
      </c>
      <c r="C29" s="296">
        <v>0</v>
      </c>
      <c r="D29" s="296">
        <v>0</v>
      </c>
      <c r="E29" s="296">
        <v>0</v>
      </c>
      <c r="F29" s="296">
        <v>0</v>
      </c>
      <c r="G29" s="290">
        <f t="shared" si="3"/>
        <v>0</v>
      </c>
      <c r="H29" s="297">
        <v>0</v>
      </c>
      <c r="I29" s="297">
        <v>0</v>
      </c>
      <c r="J29" s="297">
        <v>0</v>
      </c>
      <c r="K29" s="297">
        <v>0</v>
      </c>
      <c r="L29" s="269"/>
    </row>
    <row r="30" spans="1:12" s="285" customFormat="1" ht="39.75" customHeight="1">
      <c r="A30" s="36" t="s">
        <v>195</v>
      </c>
      <c r="B30" s="290">
        <f t="shared" si="2"/>
        <v>0</v>
      </c>
      <c r="C30" s="299">
        <v>0</v>
      </c>
      <c r="D30" s="299">
        <v>0</v>
      </c>
      <c r="E30" s="299">
        <v>0</v>
      </c>
      <c r="F30" s="299">
        <v>0</v>
      </c>
      <c r="G30" s="290">
        <f t="shared" si="3"/>
        <v>0</v>
      </c>
      <c r="H30" s="300">
        <v>0</v>
      </c>
      <c r="I30" s="300">
        <v>0</v>
      </c>
      <c r="J30" s="300">
        <v>0</v>
      </c>
      <c r="K30" s="300">
        <v>0</v>
      </c>
      <c r="L30" s="269"/>
    </row>
    <row r="31" spans="1:12" s="280" customFormat="1" ht="28.5" customHeight="1">
      <c r="A31" s="266" t="s">
        <v>196</v>
      </c>
      <c r="B31" s="290">
        <f t="shared" si="2"/>
        <v>0</v>
      </c>
      <c r="C31" s="296">
        <v>0</v>
      </c>
      <c r="D31" s="296">
        <v>0</v>
      </c>
      <c r="E31" s="296">
        <v>0</v>
      </c>
      <c r="F31" s="296">
        <v>0</v>
      </c>
      <c r="G31" s="290">
        <f t="shared" si="3"/>
        <v>0</v>
      </c>
      <c r="H31" s="297">
        <v>0</v>
      </c>
      <c r="I31" s="297">
        <v>0</v>
      </c>
      <c r="J31" s="297">
        <v>0</v>
      </c>
      <c r="K31" s="297">
        <v>0</v>
      </c>
      <c r="L31" s="269"/>
    </row>
    <row r="32" spans="1:12" s="285" customFormat="1" ht="51" customHeight="1">
      <c r="A32" s="36" t="s">
        <v>197</v>
      </c>
      <c r="B32" s="290">
        <f t="shared" si="2"/>
        <v>0</v>
      </c>
      <c r="C32" s="299">
        <v>0</v>
      </c>
      <c r="D32" s="299">
        <v>0</v>
      </c>
      <c r="E32" s="299">
        <v>0</v>
      </c>
      <c r="F32" s="299">
        <v>0</v>
      </c>
      <c r="G32" s="290">
        <f t="shared" si="3"/>
        <v>0</v>
      </c>
      <c r="H32" s="300">
        <v>0</v>
      </c>
      <c r="I32" s="300">
        <v>0</v>
      </c>
      <c r="J32" s="300">
        <v>0</v>
      </c>
      <c r="K32" s="300">
        <v>0</v>
      </c>
      <c r="L32" s="277"/>
    </row>
    <row r="33" spans="1:12" s="280" customFormat="1" ht="42.75" customHeight="1">
      <c r="A33" s="266" t="s">
        <v>198</v>
      </c>
      <c r="B33" s="290">
        <f t="shared" si="2"/>
        <v>0</v>
      </c>
      <c r="C33" s="296">
        <v>0</v>
      </c>
      <c r="D33" s="296">
        <v>0</v>
      </c>
      <c r="E33" s="296"/>
      <c r="F33" s="296">
        <v>0</v>
      </c>
      <c r="G33" s="290">
        <f t="shared" si="3"/>
        <v>0</v>
      </c>
      <c r="H33" s="297">
        <v>0</v>
      </c>
      <c r="I33" s="297">
        <v>0</v>
      </c>
      <c r="J33" s="297">
        <v>0</v>
      </c>
      <c r="K33" s="297">
        <v>0</v>
      </c>
      <c r="L33" s="269"/>
    </row>
    <row r="34" spans="1:12" s="280" customFormat="1" ht="42.75" customHeight="1">
      <c r="A34" s="36" t="s">
        <v>199</v>
      </c>
      <c r="B34" s="290">
        <f t="shared" si="2"/>
        <v>0</v>
      </c>
      <c r="C34" s="296">
        <v>0</v>
      </c>
      <c r="D34" s="296">
        <v>0</v>
      </c>
      <c r="E34" s="296">
        <v>0</v>
      </c>
      <c r="F34" s="296">
        <v>0</v>
      </c>
      <c r="G34" s="290">
        <f t="shared" si="3"/>
        <v>0</v>
      </c>
      <c r="H34" s="297">
        <v>0</v>
      </c>
      <c r="I34" s="297">
        <v>0</v>
      </c>
      <c r="J34" s="297">
        <v>0</v>
      </c>
      <c r="K34" s="297">
        <v>0</v>
      </c>
      <c r="L34" s="269"/>
    </row>
    <row r="35" spans="1:12" s="280" customFormat="1" ht="33" customHeight="1">
      <c r="A35" s="266" t="s">
        <v>200</v>
      </c>
      <c r="B35" s="290">
        <f t="shared" si="2"/>
        <v>0</v>
      </c>
      <c r="C35" s="296">
        <v>0</v>
      </c>
      <c r="D35" s="296">
        <v>0</v>
      </c>
      <c r="E35" s="296">
        <v>0</v>
      </c>
      <c r="F35" s="296">
        <v>0</v>
      </c>
      <c r="G35" s="290">
        <f t="shared" si="3"/>
        <v>0</v>
      </c>
      <c r="H35" s="297">
        <v>0</v>
      </c>
      <c r="I35" s="297">
        <v>0</v>
      </c>
      <c r="J35" s="297">
        <v>0</v>
      </c>
      <c r="K35" s="297">
        <v>0</v>
      </c>
      <c r="L35" s="269"/>
    </row>
    <row r="36" spans="1:12" s="280" customFormat="1" ht="33" customHeight="1">
      <c r="A36" s="36" t="s">
        <v>201</v>
      </c>
      <c r="B36" s="290">
        <f t="shared" si="2"/>
        <v>0</v>
      </c>
      <c r="C36" s="296">
        <v>0</v>
      </c>
      <c r="D36" s="296">
        <v>0</v>
      </c>
      <c r="E36" s="296">
        <v>0</v>
      </c>
      <c r="F36" s="296">
        <v>0</v>
      </c>
      <c r="G36" s="290">
        <f t="shared" si="3"/>
        <v>0</v>
      </c>
      <c r="H36" s="297">
        <v>0</v>
      </c>
      <c r="I36" s="297">
        <v>0</v>
      </c>
      <c r="J36" s="297">
        <v>0</v>
      </c>
      <c r="K36" s="297">
        <v>0</v>
      </c>
      <c r="L36" s="269"/>
    </row>
    <row r="37" spans="1:12" s="280" customFormat="1" ht="40.5" customHeight="1">
      <c r="A37" s="266" t="s">
        <v>202</v>
      </c>
      <c r="B37" s="290">
        <f t="shared" si="2"/>
        <v>0</v>
      </c>
      <c r="C37" s="296">
        <v>0</v>
      </c>
      <c r="D37" s="296">
        <v>0</v>
      </c>
      <c r="E37" s="296">
        <v>0</v>
      </c>
      <c r="F37" s="296">
        <v>0</v>
      </c>
      <c r="G37" s="290">
        <f t="shared" si="3"/>
        <v>0</v>
      </c>
      <c r="H37" s="297">
        <v>0</v>
      </c>
      <c r="I37" s="297">
        <v>0</v>
      </c>
      <c r="J37" s="297">
        <v>0</v>
      </c>
      <c r="K37" s="297">
        <v>0</v>
      </c>
      <c r="L37" s="269"/>
    </row>
    <row r="38" spans="1:12" s="280" customFormat="1" ht="40.5" customHeight="1">
      <c r="A38" s="266" t="s">
        <v>203</v>
      </c>
      <c r="B38" s="290">
        <f t="shared" si="2"/>
        <v>0</v>
      </c>
      <c r="C38" s="296">
        <v>0</v>
      </c>
      <c r="D38" s="296">
        <v>0</v>
      </c>
      <c r="E38" s="296">
        <v>0</v>
      </c>
      <c r="F38" s="296">
        <v>0</v>
      </c>
      <c r="G38" s="290">
        <f t="shared" si="3"/>
        <v>0</v>
      </c>
      <c r="H38" s="297">
        <v>0</v>
      </c>
      <c r="I38" s="297">
        <v>0</v>
      </c>
      <c r="J38" s="297">
        <v>0</v>
      </c>
      <c r="K38" s="297">
        <v>0</v>
      </c>
      <c r="L38" s="269"/>
    </row>
    <row r="39" spans="1:12" s="280" customFormat="1" ht="40.5" customHeight="1">
      <c r="A39" s="266" t="s">
        <v>204</v>
      </c>
      <c r="B39" s="290">
        <f t="shared" si="2"/>
        <v>0</v>
      </c>
      <c r="C39" s="296">
        <v>0</v>
      </c>
      <c r="D39" s="296">
        <v>0</v>
      </c>
      <c r="E39" s="296">
        <v>0</v>
      </c>
      <c r="F39" s="296">
        <v>0</v>
      </c>
      <c r="G39" s="290">
        <f t="shared" si="3"/>
        <v>0</v>
      </c>
      <c r="H39" s="297">
        <v>0</v>
      </c>
      <c r="I39" s="297">
        <v>0</v>
      </c>
      <c r="J39" s="297">
        <v>0</v>
      </c>
      <c r="K39" s="297">
        <v>0</v>
      </c>
      <c r="L39" s="269"/>
    </row>
    <row r="40" spans="1:12" s="291" customFormat="1" ht="30.75" customHeight="1">
      <c r="A40" s="36" t="s">
        <v>205</v>
      </c>
      <c r="B40" s="290">
        <f t="shared" si="2"/>
        <v>106934.1</v>
      </c>
      <c r="C40" s="299">
        <v>0</v>
      </c>
      <c r="D40" s="299">
        <f>D41</f>
        <v>106934.1</v>
      </c>
      <c r="E40" s="299">
        <f aca="true" t="shared" si="4" ref="E40:K40">E41</f>
        <v>0</v>
      </c>
      <c r="F40" s="299">
        <f t="shared" si="4"/>
        <v>0</v>
      </c>
      <c r="G40" s="299">
        <f t="shared" si="4"/>
        <v>28191.7</v>
      </c>
      <c r="H40" s="299">
        <f t="shared" si="4"/>
        <v>0</v>
      </c>
      <c r="I40" s="299">
        <f t="shared" si="4"/>
        <v>28191.7</v>
      </c>
      <c r="J40" s="299">
        <f t="shared" si="4"/>
        <v>0</v>
      </c>
      <c r="K40" s="299">
        <f t="shared" si="4"/>
        <v>0</v>
      </c>
      <c r="L40" s="277"/>
    </row>
    <row r="41" spans="1:12" s="291" customFormat="1" ht="30.75" customHeight="1">
      <c r="A41" s="266" t="s">
        <v>206</v>
      </c>
      <c r="B41" s="290">
        <f t="shared" si="2"/>
        <v>106934.1</v>
      </c>
      <c r="C41" s="296">
        <v>0</v>
      </c>
      <c r="D41" s="296">
        <v>106934.1</v>
      </c>
      <c r="E41" s="296">
        <v>0</v>
      </c>
      <c r="F41" s="296">
        <v>0</v>
      </c>
      <c r="G41" s="290">
        <f t="shared" si="3"/>
        <v>28191.7</v>
      </c>
      <c r="H41" s="297">
        <v>0</v>
      </c>
      <c r="I41" s="297">
        <v>28191.7</v>
      </c>
      <c r="J41" s="297">
        <v>0</v>
      </c>
      <c r="K41" s="297">
        <v>0</v>
      </c>
      <c r="L41" s="269"/>
    </row>
    <row r="42" spans="1:12" s="291" customFormat="1" ht="30.75" customHeight="1">
      <c r="A42" s="36" t="s">
        <v>207</v>
      </c>
      <c r="B42" s="290">
        <f t="shared" si="2"/>
        <v>0</v>
      </c>
      <c r="C42" s="299">
        <v>0</v>
      </c>
      <c r="D42" s="299">
        <v>0</v>
      </c>
      <c r="E42" s="299">
        <v>0</v>
      </c>
      <c r="F42" s="299">
        <v>0</v>
      </c>
      <c r="G42" s="290">
        <f t="shared" si="3"/>
        <v>0</v>
      </c>
      <c r="H42" s="300">
        <v>0</v>
      </c>
      <c r="I42" s="300">
        <v>0</v>
      </c>
      <c r="J42" s="300">
        <v>0</v>
      </c>
      <c r="K42" s="300">
        <v>0</v>
      </c>
      <c r="L42" s="269"/>
    </row>
    <row r="43" spans="1:12" s="291" customFormat="1" ht="90.75" customHeight="1">
      <c r="A43" s="266" t="s">
        <v>208</v>
      </c>
      <c r="B43" s="290">
        <f>C43+D43+E43+F43</f>
        <v>0</v>
      </c>
      <c r="C43" s="296">
        <v>0</v>
      </c>
      <c r="D43" s="296">
        <v>0</v>
      </c>
      <c r="E43" s="296">
        <v>0</v>
      </c>
      <c r="F43" s="296">
        <v>0</v>
      </c>
      <c r="G43" s="290">
        <f t="shared" si="3"/>
        <v>0</v>
      </c>
      <c r="H43" s="297">
        <v>0</v>
      </c>
      <c r="I43" s="297">
        <v>0</v>
      </c>
      <c r="J43" s="297">
        <v>0</v>
      </c>
      <c r="K43" s="297">
        <v>0</v>
      </c>
      <c r="L43" s="269"/>
    </row>
    <row r="44" spans="1:12" s="291" customFormat="1" ht="18.75" customHeight="1">
      <c r="A44" s="266" t="s">
        <v>209</v>
      </c>
      <c r="B44" s="290">
        <f t="shared" si="2"/>
        <v>0</v>
      </c>
      <c r="C44" s="296">
        <v>0</v>
      </c>
      <c r="D44" s="296">
        <v>0</v>
      </c>
      <c r="E44" s="296">
        <v>0</v>
      </c>
      <c r="F44" s="296">
        <v>0</v>
      </c>
      <c r="G44" s="290">
        <f t="shared" si="3"/>
        <v>0</v>
      </c>
      <c r="H44" s="297">
        <v>0</v>
      </c>
      <c r="I44" s="297">
        <v>0</v>
      </c>
      <c r="J44" s="297">
        <v>0</v>
      </c>
      <c r="K44" s="297">
        <v>0</v>
      </c>
      <c r="L44" s="269"/>
    </row>
    <row r="45" spans="1:12" s="280" customFormat="1" ht="27.75" customHeight="1">
      <c r="A45" s="36" t="s">
        <v>210</v>
      </c>
      <c r="B45" s="290">
        <f t="shared" si="2"/>
        <v>0</v>
      </c>
      <c r="C45" s="299">
        <v>0</v>
      </c>
      <c r="D45" s="299">
        <v>0</v>
      </c>
      <c r="E45" s="299">
        <v>0</v>
      </c>
      <c r="F45" s="299">
        <v>0</v>
      </c>
      <c r="G45" s="290">
        <f t="shared" si="3"/>
        <v>0</v>
      </c>
      <c r="H45" s="300">
        <v>0</v>
      </c>
      <c r="I45" s="300">
        <v>0</v>
      </c>
      <c r="J45" s="300">
        <v>0</v>
      </c>
      <c r="K45" s="300">
        <v>0</v>
      </c>
      <c r="L45" s="269"/>
    </row>
    <row r="46" spans="1:12" s="280" customFormat="1" ht="27.75" customHeight="1">
      <c r="A46" s="266" t="s">
        <v>211</v>
      </c>
      <c r="B46" s="290">
        <f t="shared" si="2"/>
        <v>0</v>
      </c>
      <c r="C46" s="296">
        <v>0</v>
      </c>
      <c r="D46" s="296">
        <v>0</v>
      </c>
      <c r="E46" s="296">
        <v>0</v>
      </c>
      <c r="F46" s="296">
        <v>0</v>
      </c>
      <c r="G46" s="290">
        <f t="shared" si="3"/>
        <v>0</v>
      </c>
      <c r="H46" s="297">
        <v>0</v>
      </c>
      <c r="I46" s="297">
        <v>0</v>
      </c>
      <c r="J46" s="297">
        <v>0</v>
      </c>
      <c r="K46" s="297">
        <v>0</v>
      </c>
      <c r="L46" s="269"/>
    </row>
    <row r="47" spans="1:12" s="280" customFormat="1" ht="42.75" customHeight="1">
      <c r="A47" s="266" t="s">
        <v>212</v>
      </c>
      <c r="B47" s="290">
        <f t="shared" si="2"/>
        <v>0</v>
      </c>
      <c r="C47" s="296">
        <v>0</v>
      </c>
      <c r="D47" s="296">
        <v>0</v>
      </c>
      <c r="E47" s="296">
        <v>0</v>
      </c>
      <c r="F47" s="296">
        <v>0</v>
      </c>
      <c r="G47" s="290">
        <f t="shared" si="3"/>
        <v>0</v>
      </c>
      <c r="H47" s="297">
        <v>0</v>
      </c>
      <c r="I47" s="297">
        <v>0</v>
      </c>
      <c r="J47" s="297">
        <v>0</v>
      </c>
      <c r="K47" s="297">
        <v>0</v>
      </c>
      <c r="L47" s="269"/>
    </row>
    <row r="48" spans="1:12" s="280" customFormat="1" ht="42.75" customHeight="1">
      <c r="A48" s="266" t="s">
        <v>213</v>
      </c>
      <c r="B48" s="290">
        <f t="shared" si="2"/>
        <v>0</v>
      </c>
      <c r="C48" s="296">
        <v>0</v>
      </c>
      <c r="D48" s="296">
        <v>0</v>
      </c>
      <c r="E48" s="296">
        <v>0</v>
      </c>
      <c r="F48" s="296">
        <v>0</v>
      </c>
      <c r="G48" s="290">
        <f t="shared" si="3"/>
        <v>0</v>
      </c>
      <c r="H48" s="297">
        <v>0</v>
      </c>
      <c r="I48" s="297">
        <v>0</v>
      </c>
      <c r="J48" s="297">
        <v>0</v>
      </c>
      <c r="K48" s="297">
        <v>0</v>
      </c>
      <c r="L48" s="269"/>
    </row>
    <row r="49" spans="1:12" s="280" customFormat="1" ht="53.25" customHeight="1">
      <c r="A49" s="36" t="s">
        <v>214</v>
      </c>
      <c r="B49" s="299">
        <f aca="true" t="shared" si="5" ref="B49:K49">B50+B51+B52+B53+B54+B55+B56+B57+B58+B59</f>
        <v>67599.2</v>
      </c>
      <c r="C49" s="299">
        <f t="shared" si="5"/>
        <v>1862.3000000000002</v>
      </c>
      <c r="D49" s="299">
        <f t="shared" si="5"/>
        <v>65736.90000000001</v>
      </c>
      <c r="E49" s="299">
        <f t="shared" si="5"/>
        <v>0</v>
      </c>
      <c r="F49" s="299">
        <f t="shared" si="5"/>
        <v>0</v>
      </c>
      <c r="G49" s="299">
        <f t="shared" si="5"/>
        <v>20101.2</v>
      </c>
      <c r="H49" s="299">
        <f t="shared" si="5"/>
        <v>74.5</v>
      </c>
      <c r="I49" s="299">
        <f t="shared" si="5"/>
        <v>20026.7</v>
      </c>
      <c r="J49" s="299">
        <f t="shared" si="5"/>
        <v>0</v>
      </c>
      <c r="K49" s="299">
        <f t="shared" si="5"/>
        <v>0</v>
      </c>
      <c r="L49" s="269"/>
    </row>
    <row r="50" spans="1:12" s="280" customFormat="1" ht="41.25" customHeight="1">
      <c r="A50" s="266" t="s">
        <v>215</v>
      </c>
      <c r="B50" s="290">
        <f t="shared" si="2"/>
        <v>25078.8</v>
      </c>
      <c r="C50" s="296">
        <v>0</v>
      </c>
      <c r="D50" s="296">
        <v>25078.8</v>
      </c>
      <c r="E50" s="296">
        <v>0</v>
      </c>
      <c r="F50" s="296">
        <v>0</v>
      </c>
      <c r="G50" s="290">
        <f t="shared" si="3"/>
        <v>5310</v>
      </c>
      <c r="H50" s="297">
        <v>0</v>
      </c>
      <c r="I50" s="297">
        <v>5310</v>
      </c>
      <c r="J50" s="297">
        <v>0</v>
      </c>
      <c r="K50" s="297">
        <v>0</v>
      </c>
      <c r="L50" s="269"/>
    </row>
    <row r="51" spans="1:12" s="280" customFormat="1" ht="99" customHeight="1">
      <c r="A51" s="266" t="s">
        <v>216</v>
      </c>
      <c r="B51" s="290">
        <f t="shared" si="2"/>
        <v>754.8</v>
      </c>
      <c r="C51" s="296">
        <v>0</v>
      </c>
      <c r="D51" s="296">
        <v>754.8</v>
      </c>
      <c r="E51" s="296">
        <v>0</v>
      </c>
      <c r="F51" s="296">
        <v>0</v>
      </c>
      <c r="G51" s="290">
        <f t="shared" si="3"/>
        <v>111.5</v>
      </c>
      <c r="H51" s="297">
        <v>0</v>
      </c>
      <c r="I51" s="297">
        <v>111.5</v>
      </c>
      <c r="J51" s="297">
        <v>0</v>
      </c>
      <c r="K51" s="297">
        <v>0</v>
      </c>
      <c r="L51" s="269"/>
    </row>
    <row r="52" spans="1:12" s="280" customFormat="1" ht="90" customHeight="1">
      <c r="A52" s="266" t="s">
        <v>217</v>
      </c>
      <c r="B52" s="290">
        <f t="shared" si="2"/>
        <v>150</v>
      </c>
      <c r="C52" s="296">
        <v>0</v>
      </c>
      <c r="D52" s="296">
        <v>150</v>
      </c>
      <c r="E52" s="296">
        <v>0</v>
      </c>
      <c r="F52" s="296">
        <v>0</v>
      </c>
      <c r="G52" s="290">
        <f t="shared" si="3"/>
        <v>0</v>
      </c>
      <c r="H52" s="297">
        <v>0</v>
      </c>
      <c r="I52" s="297">
        <v>0</v>
      </c>
      <c r="J52" s="297">
        <v>0</v>
      </c>
      <c r="K52" s="297">
        <v>0</v>
      </c>
      <c r="L52" s="269"/>
    </row>
    <row r="53" spans="1:12" s="280" customFormat="1" ht="53.25" customHeight="1">
      <c r="A53" s="266" t="s">
        <v>218</v>
      </c>
      <c r="B53" s="290">
        <f t="shared" si="2"/>
        <v>46.2</v>
      </c>
      <c r="C53" s="296">
        <v>0</v>
      </c>
      <c r="D53" s="296">
        <v>46.2</v>
      </c>
      <c r="E53" s="296">
        <v>0</v>
      </c>
      <c r="F53" s="296">
        <v>0</v>
      </c>
      <c r="G53" s="290">
        <f t="shared" si="3"/>
        <v>0</v>
      </c>
      <c r="H53" s="297">
        <v>0</v>
      </c>
      <c r="I53" s="297">
        <v>0</v>
      </c>
      <c r="J53" s="297">
        <v>0</v>
      </c>
      <c r="K53" s="297">
        <v>0</v>
      </c>
      <c r="L53" s="269"/>
    </row>
    <row r="54" spans="1:12" s="285" customFormat="1" ht="139.5" customHeight="1">
      <c r="A54" s="266" t="s">
        <v>221</v>
      </c>
      <c r="B54" s="290">
        <f t="shared" si="2"/>
        <v>1130.8</v>
      </c>
      <c r="C54" s="296">
        <v>0</v>
      </c>
      <c r="D54" s="296">
        <v>1130.8</v>
      </c>
      <c r="E54" s="296">
        <v>0</v>
      </c>
      <c r="F54" s="296">
        <v>0</v>
      </c>
      <c r="G54" s="290">
        <f t="shared" si="3"/>
        <v>189</v>
      </c>
      <c r="H54" s="297">
        <v>0</v>
      </c>
      <c r="I54" s="298">
        <v>189</v>
      </c>
      <c r="J54" s="297">
        <v>0</v>
      </c>
      <c r="K54" s="297">
        <v>0</v>
      </c>
      <c r="L54" s="269"/>
    </row>
    <row r="55" spans="1:12" s="285" customFormat="1" ht="31.5" customHeight="1">
      <c r="A55" s="266" t="s">
        <v>222</v>
      </c>
      <c r="B55" s="290">
        <f t="shared" si="2"/>
        <v>728.9</v>
      </c>
      <c r="C55" s="296">
        <v>728.9</v>
      </c>
      <c r="D55" s="296">
        <v>0</v>
      </c>
      <c r="E55" s="296">
        <v>0</v>
      </c>
      <c r="F55" s="296">
        <v>0</v>
      </c>
      <c r="G55" s="290">
        <f t="shared" si="3"/>
        <v>74.5</v>
      </c>
      <c r="H55" s="297">
        <v>74.5</v>
      </c>
      <c r="I55" s="298">
        <v>0</v>
      </c>
      <c r="J55" s="297">
        <v>0</v>
      </c>
      <c r="K55" s="297">
        <v>0</v>
      </c>
      <c r="L55" s="269"/>
    </row>
    <row r="56" spans="1:12" s="285" customFormat="1" ht="31.5" customHeight="1">
      <c r="A56" s="266" t="s">
        <v>223</v>
      </c>
      <c r="B56" s="290">
        <f>C56+D56+E56+F56</f>
        <v>8747.2</v>
      </c>
      <c r="C56" s="296">
        <v>0</v>
      </c>
      <c r="D56" s="296">
        <v>8747.2</v>
      </c>
      <c r="E56" s="296">
        <v>0</v>
      </c>
      <c r="F56" s="296">
        <v>0</v>
      </c>
      <c r="G56" s="290">
        <f t="shared" si="3"/>
        <v>1378.7</v>
      </c>
      <c r="H56" s="297">
        <v>0</v>
      </c>
      <c r="I56" s="298">
        <v>1378.7</v>
      </c>
      <c r="J56" s="297">
        <v>0</v>
      </c>
      <c r="K56" s="297">
        <v>0</v>
      </c>
      <c r="L56" s="269"/>
    </row>
    <row r="57" spans="1:12" s="285" customFormat="1" ht="31.5" customHeight="1">
      <c r="A57" s="266" t="s">
        <v>226</v>
      </c>
      <c r="B57" s="290">
        <f t="shared" si="2"/>
        <v>1340.4</v>
      </c>
      <c r="C57" s="296">
        <v>0</v>
      </c>
      <c r="D57" s="296">
        <v>1340.4</v>
      </c>
      <c r="E57" s="296">
        <v>0</v>
      </c>
      <c r="F57" s="296">
        <v>0</v>
      </c>
      <c r="G57" s="290">
        <f t="shared" si="3"/>
        <v>227.6</v>
      </c>
      <c r="H57" s="297">
        <v>0</v>
      </c>
      <c r="I57" s="298">
        <v>227.6</v>
      </c>
      <c r="J57" s="297">
        <v>0</v>
      </c>
      <c r="K57" s="297">
        <v>0</v>
      </c>
      <c r="L57" s="269"/>
    </row>
    <row r="58" spans="1:12" s="285" customFormat="1" ht="44.25" customHeight="1">
      <c r="A58" s="266" t="s">
        <v>227</v>
      </c>
      <c r="B58" s="290">
        <f t="shared" si="2"/>
        <v>29301.800000000003</v>
      </c>
      <c r="C58" s="296">
        <v>1133.4</v>
      </c>
      <c r="D58" s="296">
        <v>28168.4</v>
      </c>
      <c r="E58" s="296">
        <v>0</v>
      </c>
      <c r="F58" s="296">
        <v>0</v>
      </c>
      <c r="G58" s="290">
        <f t="shared" si="3"/>
        <v>12809.9</v>
      </c>
      <c r="H58" s="297">
        <v>0</v>
      </c>
      <c r="I58" s="298">
        <v>12809.9</v>
      </c>
      <c r="J58" s="297">
        <v>0</v>
      </c>
      <c r="K58" s="297">
        <v>0</v>
      </c>
      <c r="L58" s="269"/>
    </row>
    <row r="59" spans="1:12" s="285" customFormat="1" ht="30" customHeight="1">
      <c r="A59" s="266" t="s">
        <v>228</v>
      </c>
      <c r="B59" s="290">
        <f t="shared" si="2"/>
        <v>320.3</v>
      </c>
      <c r="C59" s="296">
        <v>0</v>
      </c>
      <c r="D59" s="296">
        <v>320.3</v>
      </c>
      <c r="E59" s="296">
        <v>0</v>
      </c>
      <c r="F59" s="296">
        <v>0</v>
      </c>
      <c r="G59" s="290">
        <f t="shared" si="3"/>
        <v>0</v>
      </c>
      <c r="H59" s="297">
        <v>0</v>
      </c>
      <c r="I59" s="298">
        <v>0</v>
      </c>
      <c r="J59" s="297">
        <v>0</v>
      </c>
      <c r="K59" s="297">
        <v>0</v>
      </c>
      <c r="L59" s="269"/>
    </row>
    <row r="60" spans="1:12" s="285" customFormat="1" ht="66" customHeight="1">
      <c r="A60" s="36" t="s">
        <v>229</v>
      </c>
      <c r="B60" s="290">
        <f>B61</f>
        <v>790.1</v>
      </c>
      <c r="C60" s="299">
        <f>C61</f>
        <v>0</v>
      </c>
      <c r="D60" s="299">
        <f>D61</f>
        <v>790.1</v>
      </c>
      <c r="E60" s="299">
        <f aca="true" t="shared" si="6" ref="E60:K60">E61</f>
        <v>0</v>
      </c>
      <c r="F60" s="299">
        <f t="shared" si="6"/>
        <v>0</v>
      </c>
      <c r="G60" s="290">
        <f t="shared" si="6"/>
        <v>130</v>
      </c>
      <c r="H60" s="299">
        <f t="shared" si="6"/>
        <v>0</v>
      </c>
      <c r="I60" s="299">
        <f t="shared" si="6"/>
        <v>130</v>
      </c>
      <c r="J60" s="299">
        <f t="shared" si="6"/>
        <v>0</v>
      </c>
      <c r="K60" s="299">
        <f t="shared" si="6"/>
        <v>0</v>
      </c>
      <c r="L60" s="269"/>
    </row>
    <row r="61" spans="1:12" s="285" customFormat="1" ht="54.75" customHeight="1">
      <c r="A61" s="266" t="s">
        <v>230</v>
      </c>
      <c r="B61" s="290">
        <f t="shared" si="2"/>
        <v>790.1</v>
      </c>
      <c r="C61" s="296">
        <v>0</v>
      </c>
      <c r="D61" s="296">
        <v>790.1</v>
      </c>
      <c r="E61" s="296">
        <v>0</v>
      </c>
      <c r="F61" s="296">
        <v>0</v>
      </c>
      <c r="G61" s="290">
        <f t="shared" si="3"/>
        <v>130</v>
      </c>
      <c r="H61" s="297">
        <v>0</v>
      </c>
      <c r="I61" s="298">
        <v>130</v>
      </c>
      <c r="J61" s="297">
        <v>0</v>
      </c>
      <c r="K61" s="297">
        <v>0</v>
      </c>
      <c r="L61" s="269"/>
    </row>
    <row r="62" spans="1:12" s="285" customFormat="1" ht="54.75" customHeight="1">
      <c r="A62" s="36" t="s">
        <v>231</v>
      </c>
      <c r="B62" s="290">
        <f t="shared" si="2"/>
        <v>2176.5</v>
      </c>
      <c r="C62" s="299">
        <v>0</v>
      </c>
      <c r="D62" s="299">
        <v>2176.5</v>
      </c>
      <c r="E62" s="299">
        <v>0</v>
      </c>
      <c r="F62" s="299">
        <v>0</v>
      </c>
      <c r="G62" s="290">
        <f t="shared" si="3"/>
        <v>0</v>
      </c>
      <c r="H62" s="300">
        <v>0</v>
      </c>
      <c r="I62" s="290">
        <v>0</v>
      </c>
      <c r="J62" s="300">
        <v>0</v>
      </c>
      <c r="K62" s="300">
        <v>0</v>
      </c>
      <c r="L62" s="269" t="s">
        <v>248</v>
      </c>
    </row>
    <row r="63" spans="1:12" s="285" customFormat="1" ht="19.5" customHeight="1">
      <c r="A63" s="36"/>
      <c r="B63" s="299"/>
      <c r="C63" s="299"/>
      <c r="D63" s="299"/>
      <c r="E63" s="299"/>
      <c r="F63" s="299"/>
      <c r="G63" s="290">
        <f t="shared" si="3"/>
        <v>0</v>
      </c>
      <c r="H63" s="300"/>
      <c r="I63" s="290"/>
      <c r="J63" s="300"/>
      <c r="K63" s="300"/>
      <c r="L63" s="277"/>
    </row>
    <row r="64" spans="1:12" s="285" customFormat="1" ht="15.75">
      <c r="A64" s="292" t="s">
        <v>175</v>
      </c>
      <c r="B64" s="293">
        <f>B65+B73+B75+B78</f>
        <v>31827.2</v>
      </c>
      <c r="C64" s="293">
        <f aca="true" t="shared" si="7" ref="C64:K64">C65+C73+C75+C78</f>
        <v>0</v>
      </c>
      <c r="D64" s="293">
        <f t="shared" si="7"/>
        <v>0</v>
      </c>
      <c r="E64" s="293">
        <f t="shared" si="7"/>
        <v>31827.2</v>
      </c>
      <c r="F64" s="293">
        <f t="shared" si="7"/>
        <v>0</v>
      </c>
      <c r="G64" s="293">
        <f t="shared" si="7"/>
        <v>4497.2</v>
      </c>
      <c r="H64" s="293">
        <f t="shared" si="7"/>
        <v>0</v>
      </c>
      <c r="I64" s="293">
        <f t="shared" si="7"/>
        <v>0</v>
      </c>
      <c r="J64" s="293">
        <f t="shared" si="7"/>
        <v>4497.2</v>
      </c>
      <c r="K64" s="293">
        <f t="shared" si="7"/>
        <v>0</v>
      </c>
      <c r="L64" s="31"/>
    </row>
    <row r="65" spans="1:12" s="285" customFormat="1" ht="23.25">
      <c r="A65" s="36" t="s">
        <v>232</v>
      </c>
      <c r="B65" s="294">
        <f>C65+D65+E65+F65</f>
        <v>30817.7</v>
      </c>
      <c r="C65" s="299">
        <v>0</v>
      </c>
      <c r="D65" s="299">
        <v>0</v>
      </c>
      <c r="E65" s="299">
        <f>E66+E67+E68+E69+E70+E71+E72</f>
        <v>30817.7</v>
      </c>
      <c r="F65" s="299">
        <v>0</v>
      </c>
      <c r="G65" s="290">
        <f>G66+G67+G68+G69+G70+G71+G72</f>
        <v>4382.2</v>
      </c>
      <c r="H65" s="290">
        <f>H66+H67+H68+H69+H70+H71+H72</f>
        <v>0</v>
      </c>
      <c r="I65" s="290">
        <f>I66+I67+I68+I69+I70+I71+I72</f>
        <v>0</v>
      </c>
      <c r="J65" s="290">
        <f>J66+J67+J68+J69+J70+J71+J72</f>
        <v>4382.2</v>
      </c>
      <c r="K65" s="290">
        <f>K66+K67+K68+K69+K70+K71+K72</f>
        <v>0</v>
      </c>
      <c r="L65" s="272"/>
    </row>
    <row r="66" spans="1:12" s="280" customFormat="1" ht="54.75" customHeight="1">
      <c r="A66" s="266" t="s">
        <v>233</v>
      </c>
      <c r="B66" s="294">
        <f aca="true" t="shared" si="8" ref="B66:B80">C66+D66+E66+F66</f>
        <v>1301.4</v>
      </c>
      <c r="C66" s="296">
        <v>0</v>
      </c>
      <c r="D66" s="296">
        <v>0</v>
      </c>
      <c r="E66" s="296">
        <v>1301.4</v>
      </c>
      <c r="F66" s="296">
        <v>0</v>
      </c>
      <c r="G66" s="290">
        <f t="shared" si="3"/>
        <v>356.1</v>
      </c>
      <c r="H66" s="297">
        <v>0</v>
      </c>
      <c r="I66" s="297">
        <v>0</v>
      </c>
      <c r="J66" s="298">
        <v>356.1</v>
      </c>
      <c r="K66" s="297">
        <v>0</v>
      </c>
      <c r="L66" s="278" t="s">
        <v>363</v>
      </c>
    </row>
    <row r="67" spans="1:12" s="280" customFormat="1" ht="39" customHeight="1">
      <c r="A67" s="266" t="s">
        <v>234</v>
      </c>
      <c r="B67" s="294">
        <f t="shared" si="8"/>
        <v>16</v>
      </c>
      <c r="C67" s="296">
        <v>0</v>
      </c>
      <c r="D67" s="296">
        <v>0</v>
      </c>
      <c r="E67" s="296">
        <v>16</v>
      </c>
      <c r="F67" s="296">
        <v>0</v>
      </c>
      <c r="G67" s="290">
        <f t="shared" si="3"/>
        <v>0</v>
      </c>
      <c r="H67" s="297">
        <v>0</v>
      </c>
      <c r="I67" s="297">
        <v>0</v>
      </c>
      <c r="J67" s="298">
        <v>0</v>
      </c>
      <c r="K67" s="297">
        <v>0</v>
      </c>
      <c r="L67" s="278"/>
    </row>
    <row r="68" spans="1:12" s="280" customFormat="1" ht="27.75" customHeight="1">
      <c r="A68" s="266" t="s">
        <v>235</v>
      </c>
      <c r="B68" s="294">
        <f t="shared" si="8"/>
        <v>77.6</v>
      </c>
      <c r="C68" s="296">
        <v>0</v>
      </c>
      <c r="D68" s="296">
        <v>0</v>
      </c>
      <c r="E68" s="296">
        <v>77.6</v>
      </c>
      <c r="F68" s="296">
        <v>0</v>
      </c>
      <c r="G68" s="290">
        <f t="shared" si="3"/>
        <v>0</v>
      </c>
      <c r="H68" s="297">
        <v>0</v>
      </c>
      <c r="I68" s="297">
        <v>0</v>
      </c>
      <c r="J68" s="298">
        <v>0</v>
      </c>
      <c r="K68" s="297">
        <v>0</v>
      </c>
      <c r="L68" s="278"/>
    </row>
    <row r="69" spans="1:12" s="280" customFormat="1" ht="30.75" customHeight="1">
      <c r="A69" s="266" t="s">
        <v>236</v>
      </c>
      <c r="B69" s="294">
        <f t="shared" si="8"/>
        <v>87.7</v>
      </c>
      <c r="C69" s="296">
        <v>0</v>
      </c>
      <c r="D69" s="296">
        <v>0</v>
      </c>
      <c r="E69" s="296">
        <v>87.7</v>
      </c>
      <c r="F69" s="296">
        <v>0</v>
      </c>
      <c r="G69" s="290">
        <f t="shared" si="3"/>
        <v>14.6</v>
      </c>
      <c r="H69" s="297">
        <v>0</v>
      </c>
      <c r="I69" s="297">
        <v>0</v>
      </c>
      <c r="J69" s="298">
        <v>14.6</v>
      </c>
      <c r="K69" s="297">
        <v>0</v>
      </c>
      <c r="L69" s="278" t="s">
        <v>77</v>
      </c>
    </row>
    <row r="70" spans="1:12" s="280" customFormat="1" ht="42.75" customHeight="1">
      <c r="A70" s="266" t="s">
        <v>237</v>
      </c>
      <c r="B70" s="294">
        <f t="shared" si="8"/>
        <v>25701.9</v>
      </c>
      <c r="C70" s="296">
        <v>0</v>
      </c>
      <c r="D70" s="296">
        <v>0</v>
      </c>
      <c r="E70" s="296">
        <v>25701.9</v>
      </c>
      <c r="F70" s="296">
        <v>0</v>
      </c>
      <c r="G70" s="290">
        <f t="shared" si="3"/>
        <v>3615.6</v>
      </c>
      <c r="H70" s="297">
        <v>0</v>
      </c>
      <c r="I70" s="297">
        <v>0</v>
      </c>
      <c r="J70" s="298">
        <v>3615.6</v>
      </c>
      <c r="K70" s="297">
        <v>0</v>
      </c>
      <c r="L70" s="278" t="s">
        <v>219</v>
      </c>
    </row>
    <row r="71" spans="1:12" s="280" customFormat="1" ht="53.25" customHeight="1">
      <c r="A71" s="266" t="s">
        <v>238</v>
      </c>
      <c r="B71" s="294">
        <f t="shared" si="8"/>
        <v>1195.1</v>
      </c>
      <c r="C71" s="296">
        <v>0</v>
      </c>
      <c r="D71" s="296">
        <v>0</v>
      </c>
      <c r="E71" s="296">
        <v>1195.1</v>
      </c>
      <c r="F71" s="296">
        <v>0</v>
      </c>
      <c r="G71" s="290">
        <f t="shared" si="3"/>
        <v>298.5</v>
      </c>
      <c r="H71" s="297">
        <v>0</v>
      </c>
      <c r="I71" s="297">
        <v>0</v>
      </c>
      <c r="J71" s="298">
        <v>298.5</v>
      </c>
      <c r="K71" s="297">
        <v>0</v>
      </c>
      <c r="L71" s="278" t="s">
        <v>220</v>
      </c>
    </row>
    <row r="72" spans="1:12" s="280" customFormat="1" ht="64.5" customHeight="1">
      <c r="A72" s="266" t="s">
        <v>239</v>
      </c>
      <c r="B72" s="294">
        <f t="shared" si="8"/>
        <v>2438</v>
      </c>
      <c r="C72" s="296">
        <v>0</v>
      </c>
      <c r="D72" s="296">
        <v>0</v>
      </c>
      <c r="E72" s="296">
        <v>2438</v>
      </c>
      <c r="F72" s="296">
        <v>0</v>
      </c>
      <c r="G72" s="290">
        <f t="shared" si="3"/>
        <v>97.4</v>
      </c>
      <c r="H72" s="297">
        <v>0</v>
      </c>
      <c r="I72" s="297">
        <v>0</v>
      </c>
      <c r="J72" s="298">
        <v>97.4</v>
      </c>
      <c r="K72" s="297">
        <v>0</v>
      </c>
      <c r="L72" s="278" t="s">
        <v>82</v>
      </c>
    </row>
    <row r="73" spans="1:12" s="285" customFormat="1" ht="30" customHeight="1">
      <c r="A73" s="36" t="s">
        <v>240</v>
      </c>
      <c r="B73" s="294">
        <f t="shared" si="8"/>
        <v>318</v>
      </c>
      <c r="C73" s="299">
        <v>0</v>
      </c>
      <c r="D73" s="299">
        <v>0</v>
      </c>
      <c r="E73" s="299">
        <v>318</v>
      </c>
      <c r="F73" s="299">
        <v>0</v>
      </c>
      <c r="G73" s="290">
        <f>G74</f>
        <v>7.5</v>
      </c>
      <c r="H73" s="290">
        <f>H74</f>
        <v>0</v>
      </c>
      <c r="I73" s="290">
        <f>I74</f>
        <v>0</v>
      </c>
      <c r="J73" s="290">
        <f>J74</f>
        <v>7.5</v>
      </c>
      <c r="K73" s="290">
        <f>K74</f>
        <v>0</v>
      </c>
      <c r="L73" s="272"/>
    </row>
    <row r="74" spans="1:12" s="280" customFormat="1" ht="45" customHeight="1">
      <c r="A74" s="266" t="s">
        <v>241</v>
      </c>
      <c r="B74" s="294">
        <f t="shared" si="8"/>
        <v>318</v>
      </c>
      <c r="C74" s="296">
        <v>0</v>
      </c>
      <c r="D74" s="296">
        <v>0</v>
      </c>
      <c r="E74" s="296">
        <v>318</v>
      </c>
      <c r="F74" s="296">
        <v>0</v>
      </c>
      <c r="G74" s="290">
        <f t="shared" si="3"/>
        <v>7.5</v>
      </c>
      <c r="H74" s="298">
        <v>0</v>
      </c>
      <c r="I74" s="298">
        <v>0</v>
      </c>
      <c r="J74" s="297">
        <v>7.5</v>
      </c>
      <c r="K74" s="297">
        <v>0</v>
      </c>
      <c r="L74" s="278" t="s">
        <v>248</v>
      </c>
    </row>
    <row r="75" spans="1:12" s="280" customFormat="1" ht="30" customHeight="1">
      <c r="A75" s="36" t="s">
        <v>242</v>
      </c>
      <c r="B75" s="294">
        <f t="shared" si="8"/>
        <v>416.5</v>
      </c>
      <c r="C75" s="299">
        <v>0</v>
      </c>
      <c r="D75" s="299">
        <v>0</v>
      </c>
      <c r="E75" s="299">
        <v>416.5</v>
      </c>
      <c r="F75" s="299">
        <v>0</v>
      </c>
      <c r="G75" s="290">
        <f>G76+G77</f>
        <v>107.5</v>
      </c>
      <c r="H75" s="290">
        <f>H76+H77</f>
        <v>0</v>
      </c>
      <c r="I75" s="290">
        <f>I76+I77</f>
        <v>0</v>
      </c>
      <c r="J75" s="290">
        <f>J76+J77</f>
        <v>107.5</v>
      </c>
      <c r="K75" s="290">
        <f>K76+K77</f>
        <v>0</v>
      </c>
      <c r="L75" s="278"/>
    </row>
    <row r="76" spans="1:12" s="280" customFormat="1" ht="36" customHeight="1">
      <c r="A76" s="266" t="s">
        <v>243</v>
      </c>
      <c r="B76" s="294">
        <f t="shared" si="8"/>
        <v>276.5</v>
      </c>
      <c r="C76" s="296">
        <v>0</v>
      </c>
      <c r="D76" s="296">
        <v>0</v>
      </c>
      <c r="E76" s="296">
        <v>276.5</v>
      </c>
      <c r="F76" s="296">
        <v>0</v>
      </c>
      <c r="G76" s="290">
        <f t="shared" si="3"/>
        <v>107.5</v>
      </c>
      <c r="H76" s="298">
        <v>0</v>
      </c>
      <c r="I76" s="298">
        <v>0</v>
      </c>
      <c r="J76" s="297">
        <v>107.5</v>
      </c>
      <c r="K76" s="297">
        <v>0</v>
      </c>
      <c r="L76" s="278" t="s">
        <v>350</v>
      </c>
    </row>
    <row r="77" spans="1:12" s="280" customFormat="1" ht="36.75" customHeight="1">
      <c r="A77" s="266" t="s">
        <v>244</v>
      </c>
      <c r="B77" s="294">
        <f t="shared" si="8"/>
        <v>140</v>
      </c>
      <c r="C77" s="296">
        <v>0</v>
      </c>
      <c r="D77" s="296">
        <v>0</v>
      </c>
      <c r="E77" s="296">
        <v>140</v>
      </c>
      <c r="F77" s="296">
        <v>0</v>
      </c>
      <c r="G77" s="290">
        <f t="shared" si="3"/>
        <v>0</v>
      </c>
      <c r="H77" s="298">
        <v>0</v>
      </c>
      <c r="I77" s="298">
        <v>0</v>
      </c>
      <c r="J77" s="297">
        <v>0</v>
      </c>
      <c r="K77" s="297">
        <v>0</v>
      </c>
      <c r="L77" s="278" t="s">
        <v>249</v>
      </c>
    </row>
    <row r="78" spans="1:12" s="291" customFormat="1" ht="78" customHeight="1">
      <c r="A78" s="45" t="s">
        <v>245</v>
      </c>
      <c r="B78" s="294">
        <f t="shared" si="8"/>
        <v>275</v>
      </c>
      <c r="C78" s="301">
        <v>0</v>
      </c>
      <c r="D78" s="301">
        <v>0</v>
      </c>
      <c r="E78" s="301">
        <v>275</v>
      </c>
      <c r="F78" s="299">
        <v>0</v>
      </c>
      <c r="G78" s="290">
        <f>G79+G80</f>
        <v>0</v>
      </c>
      <c r="H78" s="290">
        <f>H79+H80</f>
        <v>0</v>
      </c>
      <c r="I78" s="290">
        <f>I79+I80</f>
        <v>0</v>
      </c>
      <c r="J78" s="290">
        <f>J79+J80</f>
        <v>0</v>
      </c>
      <c r="K78" s="290">
        <f>K79+K80</f>
        <v>0</v>
      </c>
      <c r="L78" s="279"/>
    </row>
    <row r="79" spans="1:12" s="291" customFormat="1" ht="44.25" customHeight="1">
      <c r="A79" s="13" t="s">
        <v>246</v>
      </c>
      <c r="B79" s="294">
        <f t="shared" si="8"/>
        <v>200</v>
      </c>
      <c r="C79" s="302">
        <v>0</v>
      </c>
      <c r="D79" s="302">
        <v>0</v>
      </c>
      <c r="E79" s="302">
        <v>200</v>
      </c>
      <c r="F79" s="296">
        <v>0</v>
      </c>
      <c r="G79" s="290">
        <f>H79+I79+J79+K79</f>
        <v>0</v>
      </c>
      <c r="H79" s="297">
        <v>0</v>
      </c>
      <c r="I79" s="297">
        <v>0</v>
      </c>
      <c r="J79" s="297">
        <v>0</v>
      </c>
      <c r="K79" s="297">
        <v>0</v>
      </c>
      <c r="L79" s="272" t="s">
        <v>248</v>
      </c>
    </row>
    <row r="80" spans="1:12" s="291" customFormat="1" ht="46.5" customHeight="1">
      <c r="A80" s="13" t="s">
        <v>247</v>
      </c>
      <c r="B80" s="294">
        <f t="shared" si="8"/>
        <v>75</v>
      </c>
      <c r="C80" s="302">
        <v>0</v>
      </c>
      <c r="D80" s="302">
        <v>0</v>
      </c>
      <c r="E80" s="302">
        <v>75</v>
      </c>
      <c r="F80" s="296">
        <v>0</v>
      </c>
      <c r="G80" s="290">
        <f>H80+I80+J80+K80</f>
        <v>0</v>
      </c>
      <c r="H80" s="297">
        <v>0</v>
      </c>
      <c r="I80" s="297">
        <v>0</v>
      </c>
      <c r="J80" s="297">
        <v>0</v>
      </c>
      <c r="K80" s="297">
        <v>0</v>
      </c>
      <c r="L80" s="272" t="s">
        <v>248</v>
      </c>
    </row>
    <row r="81" spans="1:12" s="285" customFormat="1" ht="19.5" customHeight="1">
      <c r="A81" s="295" t="s">
        <v>91</v>
      </c>
      <c r="B81" s="293">
        <f>B64+B14</f>
        <v>234906.70000000004</v>
      </c>
      <c r="C81" s="293">
        <f aca="true" t="shared" si="9" ref="C81:K81">C64+C14</f>
        <v>9031</v>
      </c>
      <c r="D81" s="293">
        <f t="shared" si="9"/>
        <v>194048.50000000003</v>
      </c>
      <c r="E81" s="293">
        <f t="shared" si="9"/>
        <v>31827.2</v>
      </c>
      <c r="F81" s="293">
        <f t="shared" si="9"/>
        <v>0</v>
      </c>
      <c r="G81" s="293">
        <f t="shared" si="9"/>
        <v>53177</v>
      </c>
      <c r="H81" s="293">
        <f t="shared" si="9"/>
        <v>74.5</v>
      </c>
      <c r="I81" s="293">
        <f t="shared" si="9"/>
        <v>48605.3</v>
      </c>
      <c r="J81" s="293">
        <f t="shared" si="9"/>
        <v>4497.2</v>
      </c>
      <c r="K81" s="293">
        <f t="shared" si="9"/>
        <v>0</v>
      </c>
      <c r="L81" s="31"/>
    </row>
    <row r="83" spans="1:7" ht="15">
      <c r="A83" s="270" t="s">
        <v>224</v>
      </c>
      <c r="E83" s="271"/>
      <c r="G83" s="276" t="s">
        <v>225</v>
      </c>
    </row>
    <row r="85" ht="15">
      <c r="A85" s="271" t="s">
        <v>30</v>
      </c>
    </row>
    <row r="86" spans="1:8" ht="15">
      <c r="A86" s="271" t="s">
        <v>18</v>
      </c>
      <c r="B86" s="271"/>
      <c r="C86" s="271" t="s">
        <v>107</v>
      </c>
      <c r="E86" s="271"/>
      <c r="F86" s="271"/>
      <c r="G86" s="276" t="s">
        <v>31</v>
      </c>
      <c r="H86" s="276"/>
    </row>
  </sheetData>
  <sheetProtection/>
  <mergeCells count="12">
    <mergeCell ref="F3:H3"/>
    <mergeCell ref="D5:H5"/>
    <mergeCell ref="D6:H6"/>
    <mergeCell ref="H10:K10"/>
    <mergeCell ref="B8:F8"/>
    <mergeCell ref="G8:K8"/>
    <mergeCell ref="A13:L13"/>
    <mergeCell ref="L8:L11"/>
    <mergeCell ref="B9:F9"/>
    <mergeCell ref="G9:K9"/>
    <mergeCell ref="C10:F10"/>
    <mergeCell ref="A8:A11"/>
  </mergeCells>
  <printOptions/>
  <pageMargins left="0.31496062992125984" right="0.31496062992125984" top="0.7480314960629921" bottom="0.7480314960629921" header="0.31496062992125984" footer="0.31496062992125984"/>
  <pageSetup fitToHeight="11" horizontalDpi="600" verticalDpi="600" orientation="landscape" paperSize="9" scale="68" r:id="rId1"/>
  <rowBreaks count="1" manualBreakCount="1">
    <brk id="7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2016-04-25T12:20:00Z</cp:lastPrinted>
  <dcterms:created xsi:type="dcterms:W3CDTF">2006-09-16T00:00:00Z</dcterms:created>
  <dcterms:modified xsi:type="dcterms:W3CDTF">2017-01-26T11:21:25Z</dcterms:modified>
  <cp:category/>
  <cp:version/>
  <cp:contentType/>
  <cp:contentStatus/>
</cp:coreProperties>
</file>