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602" activeTab="0"/>
  </bookViews>
  <sheets>
    <sheet name="Отчет на 1 января 2018" sheetId="1" r:id="rId1"/>
  </sheets>
  <definedNames>
    <definedName name="_xlnm.Print_Titles" localSheetId="0">'Отчет на 1 января 2018'!$5:$9</definedName>
    <definedName name="_xlnm.Print_Area" localSheetId="0">'Отчет на 1 января 2018'!$A$1:$S$24</definedName>
  </definedNames>
  <calcPr fullCalcOnLoad="1"/>
</workbook>
</file>

<file path=xl/sharedStrings.xml><?xml version="1.0" encoding="utf-8"?>
<sst xmlns="http://schemas.openxmlformats.org/spreadsheetml/2006/main" count="56" uniqueCount="45">
  <si>
    <t>№ п/п</t>
  </si>
  <si>
    <t>2</t>
  </si>
  <si>
    <t>1.2</t>
  </si>
  <si>
    <t>1.2.1</t>
  </si>
  <si>
    <t>1.2.2</t>
  </si>
  <si>
    <t>2.1</t>
  </si>
  <si>
    <t>из них:</t>
  </si>
  <si>
    <t>в том числе по объектам: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</si>
  <si>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</si>
  <si>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</si>
  <si>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</si>
  <si>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</si>
  <si>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</si>
  <si>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</si>
  <si>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</si>
  <si>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</si>
  <si>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</si>
  <si>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</si>
  <si>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</si>
  <si>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</si>
  <si>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</si>
  <si>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</si>
  <si>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</si>
  <si>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</si>
  <si>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 xml:space="preserve">б)   Ремонт,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</si>
  <si>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</si>
  <si>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</si>
  <si>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</si>
  <si>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</si>
  <si>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</si>
  <si>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</si>
  <si>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</si>
  <si>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</si>
  <si>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</si>
  <si>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</si>
  <si>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</si>
  <si>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>Ремонт участка автомобильной дороги общего пользования местного значения д.Ганьково, квартал летчика Кузнецова (от ул.Советская +163 п.м.)</t>
  </si>
  <si>
    <t xml:space="preserve">Капитальный ремонт и ремонт автомобильных дорог общего пользования, местного значения,   с  твердым покрытием до сельских населенных пунктов.   ВСЕГО: </t>
  </si>
  <si>
    <t>2.2</t>
  </si>
  <si>
    <t>2.1.1</t>
  </si>
  <si>
    <t>2.1.2</t>
  </si>
  <si>
    <t>Ремонт участка автомобильной дороги общего пользования местного значения д. Ганьково, квартал летчика Кузнецова (от ул. Капшинская +247 п.м.)</t>
  </si>
  <si>
    <t>Средства,подлежащие  возврату в 2018г.(в сроки,установленные приказом Комитета финансов ЛО от 11.12.2009 № 01-09-196/09 "О порядке возврата  и взыскания  неиспользованных бюджетных средств"</t>
  </si>
  <si>
    <t>Экономия по итогам проведения эл.аукциона, подлежащая возврату  в 2018г.(в сроки,установленные приказом Комитета финансов ЛО от 11.12.2009 № 01-09-196/09 "О порядке возврата  и взыскания  неиспользованных бюджетных средств"</t>
  </si>
  <si>
    <t>ОТЧЕТ об осуществлении расходов дорожного фонда муниципального образования   Ганьковское сельское поселение Тихвинского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 1 января  2018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</si>
</sst>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58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z val="9"/>
      <name val="Times New Roman"/>
      <family val="1"/>
    </font>
    <font>
      <b/>
      <i/>
      <sz val="9"/>
      <name val="Times New Roman Cyr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86" fontId="9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1" xfId="53" applyNumberFormat="1" applyFont="1" applyFill="1" applyBorder="1" applyAlignment="1">
      <alignment horizontal="center" vertical="center" wrapText="1"/>
      <protection/>
    </xf>
    <xf numFmtId="0" fontId="12" fillId="0" borderId="12" xfId="53" applyNumberFormat="1" applyFont="1" applyFill="1" applyBorder="1" applyAlignment="1">
      <alignment horizontal="center" vertical="center" wrapText="1"/>
      <protection/>
    </xf>
    <xf numFmtId="0" fontId="12" fillId="0" borderId="10" xfId="53" applyNumberFormat="1" applyFont="1" applyFill="1" applyBorder="1" applyAlignment="1">
      <alignment horizontal="center" vertical="center" wrapText="1"/>
      <protection/>
    </xf>
    <xf numFmtId="49" fontId="18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justify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6" fontId="11" fillId="33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1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181" fontId="1" fillId="33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186" fontId="9" fillId="33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2" fontId="19" fillId="33" borderId="12" xfId="0" applyNumberFormat="1" applyFont="1" applyFill="1" applyBorder="1" applyAlignment="1">
      <alignment horizontal="left" vertical="center" wrapText="1"/>
    </xf>
    <xf numFmtId="2" fontId="19" fillId="33" borderId="10" xfId="0" applyNumberFormat="1" applyFont="1" applyFill="1" applyBorder="1" applyAlignment="1">
      <alignment horizontal="left" vertical="center" wrapText="1"/>
    </xf>
    <xf numFmtId="2" fontId="20" fillId="33" borderId="10" xfId="0" applyNumberFormat="1" applyFont="1" applyFill="1" applyBorder="1" applyAlignment="1">
      <alignment horizontal="left" vertical="center" wrapText="1"/>
    </xf>
    <xf numFmtId="2" fontId="19" fillId="33" borderId="14" xfId="0" applyNumberFormat="1" applyFont="1" applyFill="1" applyBorder="1" applyAlignment="1">
      <alignment horizontal="left" vertical="center" wrapText="1"/>
    </xf>
    <xf numFmtId="2" fontId="19" fillId="33" borderId="10" xfId="0" applyNumberFormat="1" applyFont="1" applyFill="1" applyBorder="1" applyAlignment="1">
      <alignment horizontal="left" vertical="center" wrapText="1"/>
    </xf>
    <xf numFmtId="2" fontId="17" fillId="33" borderId="11" xfId="0" applyNumberFormat="1" applyFont="1" applyFill="1" applyBorder="1" applyAlignment="1">
      <alignment horizontal="left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3" fontId="11" fillId="33" borderId="14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7" fillId="33" borderId="10" xfId="0" applyNumberFormat="1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2" fontId="23" fillId="0" borderId="15" xfId="53" applyNumberFormat="1" applyFont="1" applyFill="1" applyBorder="1" applyAlignment="1">
      <alignment horizontal="center" vertic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81" fontId="21" fillId="0" borderId="14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23" fillId="0" borderId="15" xfId="53" applyNumberFormat="1" applyFont="1" applyFill="1" applyBorder="1" applyAlignment="1">
      <alignment horizontal="center" vertical="center" wrapText="1"/>
      <protection/>
    </xf>
    <xf numFmtId="4" fontId="11" fillId="33" borderId="14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12" fillId="0" borderId="16" xfId="53" applyNumberFormat="1" applyFont="1" applyFill="1" applyBorder="1" applyAlignment="1">
      <alignment horizontal="center" vertical="center" wrapText="1"/>
      <protection/>
    </xf>
    <xf numFmtId="0" fontId="12" fillId="0" borderId="17" xfId="53" applyNumberFormat="1" applyFont="1" applyFill="1" applyBorder="1" applyAlignment="1">
      <alignment horizontal="center" vertical="center" wrapText="1"/>
      <protection/>
    </xf>
    <xf numFmtId="0" fontId="12" fillId="0" borderId="11" xfId="53" applyNumberFormat="1" applyFont="1" applyFill="1" applyBorder="1" applyAlignment="1">
      <alignment horizontal="center" vertical="center" wrapText="1"/>
      <protection/>
    </xf>
    <xf numFmtId="0" fontId="12" fillId="0" borderId="12" xfId="53" applyNumberFormat="1" applyFont="1" applyFill="1" applyBorder="1" applyAlignment="1">
      <alignment horizontal="center" vertical="center" wrapText="1"/>
      <protection/>
    </xf>
    <xf numFmtId="0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5" xfId="53" applyNumberFormat="1" applyFont="1" applyFill="1" applyBorder="1" applyAlignment="1">
      <alignment horizontal="center" vertical="center" wrapText="1"/>
      <protection/>
    </xf>
    <xf numFmtId="0" fontId="12" fillId="0" borderId="18" xfId="53" applyNumberFormat="1" applyFont="1" applyFill="1" applyBorder="1" applyAlignment="1">
      <alignment horizontal="center" vertical="center" wrapText="1"/>
      <protection/>
    </xf>
    <xf numFmtId="0" fontId="12" fillId="0" borderId="19" xfId="53" applyNumberFormat="1" applyFont="1" applyFill="1" applyBorder="1" applyAlignment="1">
      <alignment horizontal="center" vertical="center" wrapText="1"/>
      <protection/>
    </xf>
    <xf numFmtId="181" fontId="7" fillId="33" borderId="20" xfId="0" applyNumberFormat="1" applyFont="1" applyFill="1" applyBorder="1" applyAlignment="1">
      <alignment horizontal="center" vertical="center" wrapText="1"/>
    </xf>
    <xf numFmtId="181" fontId="7" fillId="33" borderId="21" xfId="0" applyNumberFormat="1" applyFont="1" applyFill="1" applyBorder="1" applyAlignment="1">
      <alignment horizontal="center" vertical="center" wrapText="1"/>
    </xf>
    <xf numFmtId="181" fontId="7" fillId="33" borderId="10" xfId="0" applyNumberFormat="1" applyFont="1" applyFill="1" applyBorder="1" applyAlignment="1">
      <alignment horizontal="center" vertical="center" wrapText="1"/>
    </xf>
    <xf numFmtId="0" fontId="12" fillId="0" borderId="22" xfId="53" applyNumberFormat="1" applyFont="1" applyFill="1" applyBorder="1" applyAlignment="1">
      <alignment horizontal="center" vertical="center" wrapText="1"/>
      <protection/>
    </xf>
    <xf numFmtId="180" fontId="7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24"/>
  <sheetViews>
    <sheetView tabSelected="1" view="pageBreakPreview" zoomScale="85" zoomScaleNormal="85" zoomScaleSheetLayoutView="85" workbookViewId="0" topLeftCell="A2">
      <selection activeCell="W23" sqref="W23"/>
    </sheetView>
  </sheetViews>
  <sheetFormatPr defaultColWidth="9.00390625" defaultRowHeight="12.75"/>
  <cols>
    <col min="1" max="1" width="7.00390625" style="0" customWidth="1"/>
    <col min="2" max="2" width="35.25390625" style="0" customWidth="1"/>
    <col min="3" max="3" width="10.375" style="0" customWidth="1"/>
    <col min="4" max="4" width="4.625" style="0" customWidth="1"/>
    <col min="5" max="5" width="10.875" style="0" customWidth="1"/>
    <col min="6" max="6" width="10.75390625" style="0" customWidth="1"/>
    <col min="7" max="7" width="11.375" style="0" customWidth="1"/>
    <col min="8" max="8" width="9.125" style="0" customWidth="1"/>
    <col min="9" max="9" width="6.75390625" style="0" customWidth="1"/>
    <col min="10" max="10" width="9.875" style="0" customWidth="1"/>
    <col min="11" max="11" width="9.75390625" style="0" customWidth="1"/>
    <col min="12" max="12" width="9.375" style="0" customWidth="1"/>
    <col min="13" max="13" width="10.25390625" style="0" customWidth="1"/>
    <col min="14" max="14" width="9.00390625" style="0" customWidth="1"/>
    <col min="15" max="15" width="10.625" style="0" customWidth="1"/>
    <col min="16" max="16" width="9.75390625" style="0" customWidth="1"/>
    <col min="17" max="17" width="10.25390625" style="0" customWidth="1"/>
    <col min="18" max="18" width="10.375" style="0" customWidth="1"/>
    <col min="19" max="19" width="13.125" style="0" customWidth="1"/>
  </cols>
  <sheetData>
    <row r="1" spans="2:19" ht="29.25" customHeight="1" hidden="1">
      <c r="B1" s="18"/>
      <c r="C1" s="10"/>
      <c r="D1" s="10"/>
      <c r="E1" s="10"/>
      <c r="F1" s="10"/>
      <c r="G1" s="11"/>
      <c r="H1" s="10"/>
      <c r="I1" s="10"/>
      <c r="J1" s="10"/>
      <c r="K1" s="10"/>
      <c r="L1" s="11"/>
      <c r="M1" s="88" t="s">
        <v>14</v>
      </c>
      <c r="N1" s="88"/>
      <c r="O1" s="88"/>
      <c r="P1" s="88"/>
      <c r="Q1" s="88"/>
      <c r="R1" s="88"/>
      <c r="S1" s="88"/>
    </row>
    <row r="2" spans="2:19" ht="15.75" customHeight="1">
      <c r="B2" s="18"/>
      <c r="C2" s="10"/>
      <c r="D2" s="10"/>
      <c r="E2" s="10"/>
      <c r="F2" s="10"/>
      <c r="G2" s="11"/>
      <c r="H2" s="10"/>
      <c r="I2" s="10"/>
      <c r="J2" s="10"/>
      <c r="K2" s="10"/>
      <c r="L2" s="11"/>
      <c r="M2" s="88"/>
      <c r="N2" s="88"/>
      <c r="O2" s="88"/>
      <c r="P2" s="88"/>
      <c r="Q2" s="88"/>
      <c r="R2" s="88"/>
      <c r="S2" s="88"/>
    </row>
    <row r="3" spans="2:19" ht="12.75" customHeight="1">
      <c r="B3" s="89" t="s">
        <v>44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2:19" ht="29.25" customHeight="1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</row>
    <row r="5" spans="1:19" ht="37.5" customHeight="1">
      <c r="A5" s="78" t="s">
        <v>0</v>
      </c>
      <c r="B5" s="78" t="s">
        <v>19</v>
      </c>
      <c r="C5" s="87" t="s">
        <v>22</v>
      </c>
      <c r="D5" s="82"/>
      <c r="E5" s="82"/>
      <c r="F5" s="82"/>
      <c r="G5" s="83"/>
      <c r="H5" s="87" t="s">
        <v>8</v>
      </c>
      <c r="I5" s="82"/>
      <c r="J5" s="82"/>
      <c r="K5" s="82"/>
      <c r="L5" s="83"/>
      <c r="M5" s="87" t="s">
        <v>23</v>
      </c>
      <c r="N5" s="82"/>
      <c r="O5" s="83"/>
      <c r="P5" s="87" t="s">
        <v>25</v>
      </c>
      <c r="Q5" s="82"/>
      <c r="R5" s="83"/>
      <c r="S5" s="78" t="s">
        <v>9</v>
      </c>
    </row>
    <row r="6" spans="1:19" ht="57" customHeight="1">
      <c r="A6" s="81"/>
      <c r="B6" s="81"/>
      <c r="C6" s="78" t="s">
        <v>29</v>
      </c>
      <c r="D6" s="86" t="s">
        <v>30</v>
      </c>
      <c r="E6" s="78" t="s">
        <v>31</v>
      </c>
      <c r="F6" s="82" t="s">
        <v>20</v>
      </c>
      <c r="G6" s="83"/>
      <c r="H6" s="87" t="s">
        <v>21</v>
      </c>
      <c r="I6" s="83"/>
      <c r="J6" s="78" t="s">
        <v>35</v>
      </c>
      <c r="K6" s="82" t="s">
        <v>34</v>
      </c>
      <c r="L6" s="83"/>
      <c r="M6" s="78" t="s">
        <v>35</v>
      </c>
      <c r="N6" s="82" t="s">
        <v>20</v>
      </c>
      <c r="O6" s="83"/>
      <c r="P6" s="78" t="s">
        <v>26</v>
      </c>
      <c r="Q6" s="82" t="s">
        <v>20</v>
      </c>
      <c r="R6" s="83"/>
      <c r="S6" s="81"/>
    </row>
    <row r="7" spans="1:19" ht="19.5" customHeight="1">
      <c r="A7" s="81"/>
      <c r="B7" s="81"/>
      <c r="C7" s="81"/>
      <c r="D7" s="86"/>
      <c r="E7" s="81"/>
      <c r="F7" s="80" t="s">
        <v>12</v>
      </c>
      <c r="G7" s="76" t="s">
        <v>13</v>
      </c>
      <c r="H7" s="84" t="s">
        <v>32</v>
      </c>
      <c r="I7" s="86" t="s">
        <v>33</v>
      </c>
      <c r="J7" s="81"/>
      <c r="K7" s="80" t="s">
        <v>12</v>
      </c>
      <c r="L7" s="76" t="s">
        <v>13</v>
      </c>
      <c r="M7" s="81"/>
      <c r="N7" s="78" t="s">
        <v>12</v>
      </c>
      <c r="O7" s="78" t="s">
        <v>13</v>
      </c>
      <c r="P7" s="81"/>
      <c r="Q7" s="80" t="s">
        <v>27</v>
      </c>
      <c r="R7" s="80" t="s">
        <v>28</v>
      </c>
      <c r="S7" s="81"/>
    </row>
    <row r="8" spans="1:19" ht="18.75" customHeight="1">
      <c r="A8" s="79"/>
      <c r="B8" s="79"/>
      <c r="C8" s="79"/>
      <c r="D8" s="86"/>
      <c r="E8" s="79"/>
      <c r="F8" s="80"/>
      <c r="G8" s="77"/>
      <c r="H8" s="85"/>
      <c r="I8" s="86"/>
      <c r="J8" s="79"/>
      <c r="K8" s="80"/>
      <c r="L8" s="77"/>
      <c r="M8" s="79"/>
      <c r="N8" s="79"/>
      <c r="O8" s="79"/>
      <c r="P8" s="79"/>
      <c r="Q8" s="80"/>
      <c r="R8" s="80"/>
      <c r="S8" s="79"/>
    </row>
    <row r="9" spans="1:19" ht="15.7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3">
        <v>13</v>
      </c>
      <c r="N9" s="14">
        <v>14</v>
      </c>
      <c r="O9" s="14">
        <v>15</v>
      </c>
      <c r="P9" s="13">
        <v>16</v>
      </c>
      <c r="Q9" s="14">
        <v>17</v>
      </c>
      <c r="R9" s="14">
        <v>18</v>
      </c>
      <c r="S9" s="13">
        <v>19</v>
      </c>
    </row>
    <row r="10" spans="1:19" ht="18.75" customHeight="1">
      <c r="A10" s="15"/>
      <c r="B10" s="44" t="s">
        <v>18</v>
      </c>
      <c r="C10" s="12" t="s">
        <v>10</v>
      </c>
      <c r="D10" s="12" t="s">
        <v>10</v>
      </c>
      <c r="E10" s="60">
        <v>1599429.5899999999</v>
      </c>
      <c r="F10" s="61">
        <v>1085600</v>
      </c>
      <c r="G10" s="61">
        <v>513829.58999999997</v>
      </c>
      <c r="H10" s="12" t="s">
        <v>10</v>
      </c>
      <c r="I10" s="12" t="s">
        <v>10</v>
      </c>
      <c r="J10" s="72">
        <f>J16</f>
        <v>1494544.74</v>
      </c>
      <c r="K10" s="72">
        <f aca="true" t="shared" si="0" ref="K10:R10">K16</f>
        <v>980715.15</v>
      </c>
      <c r="L10" s="72">
        <f t="shared" si="0"/>
        <v>513829.58999999997</v>
      </c>
      <c r="M10" s="72">
        <f t="shared" si="0"/>
        <v>1494544.74</v>
      </c>
      <c r="N10" s="72">
        <f t="shared" si="0"/>
        <v>980715.15</v>
      </c>
      <c r="O10" s="72">
        <f t="shared" si="0"/>
        <v>513829.58999999997</v>
      </c>
      <c r="P10" s="72">
        <f>E10-M10</f>
        <v>104884.84999999986</v>
      </c>
      <c r="Q10" s="72">
        <f>F10-N10</f>
        <v>104884.84999999998</v>
      </c>
      <c r="R10" s="56">
        <f t="shared" si="0"/>
        <v>0</v>
      </c>
      <c r="S10" s="78" t="s">
        <v>43</v>
      </c>
    </row>
    <row r="11" spans="1:218" s="1" customFormat="1" ht="14.25" customHeight="1" thickBot="1">
      <c r="A11" s="34"/>
      <c r="B11" s="38" t="s">
        <v>11</v>
      </c>
      <c r="C11" s="27"/>
      <c r="D11" s="27"/>
      <c r="E11" s="62"/>
      <c r="F11" s="62"/>
      <c r="G11" s="62"/>
      <c r="H11" s="28"/>
      <c r="I11" s="28"/>
      <c r="J11" s="62"/>
      <c r="K11" s="62"/>
      <c r="L11" s="62"/>
      <c r="M11" s="62"/>
      <c r="N11" s="62"/>
      <c r="O11" s="62"/>
      <c r="P11" s="62"/>
      <c r="Q11" s="62"/>
      <c r="R11" s="28"/>
      <c r="S11" s="8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</row>
    <row r="12" spans="1:218" s="1" customFormat="1" ht="95.25" customHeight="1" hidden="1">
      <c r="A12" s="19" t="s">
        <v>2</v>
      </c>
      <c r="B12" s="39" t="s">
        <v>15</v>
      </c>
      <c r="C12" s="21"/>
      <c r="D12" s="20"/>
      <c r="E12" s="63"/>
      <c r="F12" s="63"/>
      <c r="G12" s="64"/>
      <c r="H12" s="16"/>
      <c r="I12" s="16"/>
      <c r="J12" s="64"/>
      <c r="K12" s="63"/>
      <c r="L12" s="63"/>
      <c r="M12" s="64"/>
      <c r="N12" s="64"/>
      <c r="O12" s="64"/>
      <c r="P12" s="63"/>
      <c r="Q12" s="63"/>
      <c r="R12" s="22"/>
      <c r="S12" s="8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</row>
    <row r="13" spans="1:218" s="1" customFormat="1" ht="12.75" customHeight="1" hidden="1">
      <c r="A13" s="7"/>
      <c r="B13" s="41" t="s">
        <v>7</v>
      </c>
      <c r="C13" s="3"/>
      <c r="D13" s="3"/>
      <c r="E13" s="65"/>
      <c r="F13" s="65"/>
      <c r="G13" s="65"/>
      <c r="H13" s="4"/>
      <c r="I13" s="4"/>
      <c r="J13" s="65"/>
      <c r="K13" s="65"/>
      <c r="L13" s="65"/>
      <c r="M13" s="65"/>
      <c r="N13" s="65"/>
      <c r="O13" s="65"/>
      <c r="P13" s="65"/>
      <c r="Q13" s="65"/>
      <c r="R13" s="4"/>
      <c r="S13" s="8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</row>
    <row r="14" spans="1:218" s="1" customFormat="1" ht="8.25" customHeight="1" hidden="1">
      <c r="A14" s="8" t="s">
        <v>3</v>
      </c>
      <c r="B14" s="40"/>
      <c r="C14" s="5"/>
      <c r="D14" s="6"/>
      <c r="E14" s="66"/>
      <c r="F14" s="66"/>
      <c r="G14" s="67"/>
      <c r="H14" s="17"/>
      <c r="I14" s="17"/>
      <c r="J14" s="67"/>
      <c r="K14" s="66"/>
      <c r="L14" s="66"/>
      <c r="M14" s="67"/>
      <c r="N14" s="67"/>
      <c r="O14" s="67"/>
      <c r="P14" s="66"/>
      <c r="Q14" s="66"/>
      <c r="R14" s="9"/>
      <c r="S14" s="8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</row>
    <row r="15" spans="1:218" s="1" customFormat="1" ht="11.25" customHeight="1" hidden="1" thickBot="1">
      <c r="A15" s="29" t="s">
        <v>4</v>
      </c>
      <c r="B15" s="30"/>
      <c r="C15" s="31"/>
      <c r="D15" s="30"/>
      <c r="E15" s="68"/>
      <c r="F15" s="68"/>
      <c r="G15" s="69"/>
      <c r="H15" s="32"/>
      <c r="I15" s="32"/>
      <c r="J15" s="69"/>
      <c r="K15" s="68"/>
      <c r="L15" s="68"/>
      <c r="M15" s="69"/>
      <c r="N15" s="69"/>
      <c r="O15" s="69"/>
      <c r="P15" s="68"/>
      <c r="Q15" s="68"/>
      <c r="R15" s="33"/>
      <c r="S15" s="8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</row>
    <row r="16" spans="1:218" s="1" customFormat="1" ht="69.75" customHeight="1" thickBot="1" thickTop="1">
      <c r="A16" s="35" t="s">
        <v>1</v>
      </c>
      <c r="B16" s="42" t="s">
        <v>17</v>
      </c>
      <c r="C16" s="50">
        <v>0.41</v>
      </c>
      <c r="D16" s="46">
        <v>2442</v>
      </c>
      <c r="E16" s="60">
        <v>1599429.5899999999</v>
      </c>
      <c r="F16" s="61">
        <v>1085600</v>
      </c>
      <c r="G16" s="61">
        <v>513829.58999999997</v>
      </c>
      <c r="H16" s="59">
        <f>H18</f>
        <v>0.41000000000000003</v>
      </c>
      <c r="I16" s="58">
        <f>I18</f>
        <v>2442</v>
      </c>
      <c r="J16" s="73">
        <f>J18</f>
        <v>1494544.74</v>
      </c>
      <c r="K16" s="73">
        <f aca="true" t="shared" si="1" ref="K16:R16">K18</f>
        <v>980715.15</v>
      </c>
      <c r="L16" s="73">
        <f t="shared" si="1"/>
        <v>513829.58999999997</v>
      </c>
      <c r="M16" s="73">
        <f t="shared" si="1"/>
        <v>1494544.74</v>
      </c>
      <c r="N16" s="73">
        <f t="shared" si="1"/>
        <v>980715.15</v>
      </c>
      <c r="O16" s="73">
        <f t="shared" si="1"/>
        <v>513829.58999999997</v>
      </c>
      <c r="P16" s="73">
        <v>104884.84999999986</v>
      </c>
      <c r="Q16" s="73">
        <v>104884.84999999998</v>
      </c>
      <c r="R16" s="52">
        <f t="shared" si="1"/>
        <v>0</v>
      </c>
      <c r="S16" s="8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</row>
    <row r="17" spans="1:218" s="1" customFormat="1" ht="12" customHeight="1" thickBot="1" thickTop="1">
      <c r="A17" s="24"/>
      <c r="B17" s="39" t="s">
        <v>6</v>
      </c>
      <c r="C17" s="25"/>
      <c r="D17" s="25"/>
      <c r="E17" s="70"/>
      <c r="F17" s="70"/>
      <c r="G17" s="70"/>
      <c r="H17" s="26"/>
      <c r="I17" s="53"/>
      <c r="J17" s="70"/>
      <c r="K17" s="70"/>
      <c r="L17" s="70"/>
      <c r="M17" s="70"/>
      <c r="N17" s="70"/>
      <c r="O17" s="70"/>
      <c r="P17" s="70"/>
      <c r="Q17" s="70"/>
      <c r="R17" s="26"/>
      <c r="S17" s="81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</row>
    <row r="18" spans="1:218" s="1" customFormat="1" ht="45" customHeight="1" thickBot="1" thickTop="1">
      <c r="A18" s="23" t="s">
        <v>5</v>
      </c>
      <c r="B18" s="39" t="s">
        <v>16</v>
      </c>
      <c r="C18" s="50">
        <v>0.41</v>
      </c>
      <c r="D18" s="46">
        <v>2442</v>
      </c>
      <c r="E18" s="60">
        <v>1599429.5899999999</v>
      </c>
      <c r="F18" s="61">
        <v>1085600</v>
      </c>
      <c r="G18" s="61">
        <v>513829.58999999997</v>
      </c>
      <c r="H18" s="59">
        <f>H19</f>
        <v>0.41000000000000003</v>
      </c>
      <c r="I18" s="58">
        <f>I19</f>
        <v>2442</v>
      </c>
      <c r="J18" s="73">
        <f>J19</f>
        <v>1494544.74</v>
      </c>
      <c r="K18" s="73">
        <f aca="true" t="shared" si="2" ref="K18:R18">K19</f>
        <v>980715.15</v>
      </c>
      <c r="L18" s="73">
        <f t="shared" si="2"/>
        <v>513829.58999999997</v>
      </c>
      <c r="M18" s="73">
        <f t="shared" si="2"/>
        <v>1494544.74</v>
      </c>
      <c r="N18" s="73">
        <f t="shared" si="2"/>
        <v>980715.15</v>
      </c>
      <c r="O18" s="73">
        <f t="shared" si="2"/>
        <v>513829.58999999997</v>
      </c>
      <c r="P18" s="73">
        <v>104884.84999999986</v>
      </c>
      <c r="Q18" s="73">
        <v>104884.84999999998</v>
      </c>
      <c r="R18" s="52">
        <f t="shared" si="2"/>
        <v>0</v>
      </c>
      <c r="S18" s="8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</row>
    <row r="19" spans="1:218" s="1" customFormat="1" ht="25.5" customHeight="1" thickBot="1" thickTop="1">
      <c r="A19" s="8"/>
      <c r="B19" s="43" t="s">
        <v>24</v>
      </c>
      <c r="C19" s="50">
        <v>0.41</v>
      </c>
      <c r="D19" s="46">
        <v>2442</v>
      </c>
      <c r="E19" s="60">
        <f>F19+G19</f>
        <v>1599429.5899999999</v>
      </c>
      <c r="F19" s="61">
        <f>F21+F22+F23</f>
        <v>1085600</v>
      </c>
      <c r="G19" s="61">
        <f>G21+G22</f>
        <v>513829.58999999997</v>
      </c>
      <c r="H19" s="59">
        <f>H21+H22</f>
        <v>0.41000000000000003</v>
      </c>
      <c r="I19" s="58">
        <f>I21+I22</f>
        <v>2442</v>
      </c>
      <c r="J19" s="73">
        <f>J21+J22</f>
        <v>1494544.74</v>
      </c>
      <c r="K19" s="73">
        <f aca="true" t="shared" si="3" ref="K19:R19">K21+K22</f>
        <v>980715.15</v>
      </c>
      <c r="L19" s="73">
        <f t="shared" si="3"/>
        <v>513829.58999999997</v>
      </c>
      <c r="M19" s="73">
        <f t="shared" si="3"/>
        <v>1494544.74</v>
      </c>
      <c r="N19" s="73">
        <f t="shared" si="3"/>
        <v>980715.15</v>
      </c>
      <c r="O19" s="73">
        <f t="shared" si="3"/>
        <v>513829.58999999997</v>
      </c>
      <c r="P19" s="73">
        <v>104884.84999999986</v>
      </c>
      <c r="Q19" s="73">
        <v>104884.84999999998</v>
      </c>
      <c r="R19" s="52">
        <f t="shared" si="3"/>
        <v>0</v>
      </c>
      <c r="S19" s="8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</row>
    <row r="20" spans="1:218" s="1" customFormat="1" ht="18.75" customHeight="1" thickBot="1" thickTop="1">
      <c r="A20" s="8"/>
      <c r="B20" s="41" t="s">
        <v>7</v>
      </c>
      <c r="C20" s="4"/>
      <c r="D20" s="3"/>
      <c r="E20" s="65"/>
      <c r="F20" s="65"/>
      <c r="G20" s="65"/>
      <c r="H20" s="4"/>
      <c r="I20" s="54"/>
      <c r="J20" s="65"/>
      <c r="K20" s="65"/>
      <c r="L20" s="65"/>
      <c r="M20" s="65"/>
      <c r="N20" s="65"/>
      <c r="O20" s="65"/>
      <c r="P20" s="65"/>
      <c r="Q20" s="65"/>
      <c r="R20" s="4"/>
      <c r="S20" s="8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</row>
    <row r="21" spans="1:218" s="1" customFormat="1" ht="57" customHeight="1" thickBot="1" thickTop="1">
      <c r="A21" s="8" t="s">
        <v>39</v>
      </c>
      <c r="B21" s="6" t="s">
        <v>36</v>
      </c>
      <c r="C21" s="51">
        <v>0.163</v>
      </c>
      <c r="D21" s="6">
        <v>1067</v>
      </c>
      <c r="E21" s="71">
        <f>F21+G21</f>
        <v>814280</v>
      </c>
      <c r="F21" s="67">
        <v>472000</v>
      </c>
      <c r="G21" s="67">
        <v>342280</v>
      </c>
      <c r="H21" s="36">
        <v>0.163</v>
      </c>
      <c r="I21" s="55">
        <v>1067</v>
      </c>
      <c r="J21" s="74">
        <v>814280</v>
      </c>
      <c r="K21" s="75">
        <v>472000</v>
      </c>
      <c r="L21" s="74">
        <v>342280</v>
      </c>
      <c r="M21" s="74">
        <v>814280</v>
      </c>
      <c r="N21" s="74">
        <v>472000</v>
      </c>
      <c r="O21" s="74">
        <v>342280</v>
      </c>
      <c r="P21" s="71">
        <v>0</v>
      </c>
      <c r="Q21" s="67">
        <v>0</v>
      </c>
      <c r="R21" s="45">
        <v>0</v>
      </c>
      <c r="S21" s="8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</row>
    <row r="22" spans="1:218" s="1" customFormat="1" ht="53.25" customHeight="1" thickBot="1" thickTop="1">
      <c r="A22" s="8" t="s">
        <v>40</v>
      </c>
      <c r="B22" s="6" t="s">
        <v>41</v>
      </c>
      <c r="C22" s="51">
        <v>0.247</v>
      </c>
      <c r="D22" s="6">
        <v>1375</v>
      </c>
      <c r="E22" s="71">
        <f>F22+G22</f>
        <v>680264.74</v>
      </c>
      <c r="F22" s="67">
        <v>508715.15</v>
      </c>
      <c r="G22" s="67">
        <v>171549.59</v>
      </c>
      <c r="H22" s="36">
        <v>0.247</v>
      </c>
      <c r="I22" s="57">
        <v>1375</v>
      </c>
      <c r="J22" s="74">
        <f>K22+L22</f>
        <v>680264.74</v>
      </c>
      <c r="K22" s="75">
        <v>508715.15</v>
      </c>
      <c r="L22" s="74">
        <v>171549.59</v>
      </c>
      <c r="M22" s="74">
        <f>N22+O22</f>
        <v>680264.74</v>
      </c>
      <c r="N22" s="75">
        <v>508715.15</v>
      </c>
      <c r="O22" s="74">
        <v>171549.59</v>
      </c>
      <c r="P22" s="71">
        <v>0</v>
      </c>
      <c r="Q22" s="67">
        <v>0</v>
      </c>
      <c r="R22" s="45">
        <f>G22-O22</f>
        <v>0</v>
      </c>
      <c r="S22" s="8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</row>
    <row r="23" spans="1:218" s="1" customFormat="1" ht="73.5" customHeight="1" thickBot="1" thickTop="1">
      <c r="A23" s="8"/>
      <c r="B23" s="6" t="s">
        <v>42</v>
      </c>
      <c r="C23" s="51"/>
      <c r="D23" s="6"/>
      <c r="E23" s="71">
        <v>104884.85</v>
      </c>
      <c r="F23" s="67">
        <v>104884.85</v>
      </c>
      <c r="G23" s="67"/>
      <c r="H23" s="36"/>
      <c r="I23" s="57"/>
      <c r="J23" s="57"/>
      <c r="K23" s="36"/>
      <c r="L23" s="57"/>
      <c r="M23" s="57"/>
      <c r="N23" s="36"/>
      <c r="O23" s="57"/>
      <c r="P23" s="71">
        <v>104884.85</v>
      </c>
      <c r="Q23" s="67">
        <v>104884.85</v>
      </c>
      <c r="R23" s="45"/>
      <c r="S23" s="8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</row>
    <row r="24" spans="1:19" ht="63" customHeight="1" thickBot="1" thickTop="1">
      <c r="A24" s="47" t="s">
        <v>38</v>
      </c>
      <c r="B24" s="40" t="s">
        <v>37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36">
        <v>0</v>
      </c>
      <c r="I24" s="37">
        <v>0</v>
      </c>
      <c r="J24" s="37">
        <v>0</v>
      </c>
      <c r="K24" s="36">
        <v>0</v>
      </c>
      <c r="L24" s="37">
        <v>0</v>
      </c>
      <c r="M24" s="37">
        <v>0</v>
      </c>
      <c r="N24" s="49">
        <v>0</v>
      </c>
      <c r="O24" s="49">
        <v>0</v>
      </c>
      <c r="P24" s="48">
        <v>0</v>
      </c>
      <c r="Q24" s="48">
        <v>0</v>
      </c>
      <c r="R24" s="48">
        <v>0</v>
      </c>
      <c r="S24" s="79"/>
    </row>
    <row r="25" ht="13.5" thickTop="1"/>
  </sheetData>
  <sheetProtection/>
  <mergeCells count="32">
    <mergeCell ref="M1:S1"/>
    <mergeCell ref="M2:S2"/>
    <mergeCell ref="B3:S4"/>
    <mergeCell ref="A5:A8"/>
    <mergeCell ref="B5:B8"/>
    <mergeCell ref="C5:G5"/>
    <mergeCell ref="H5:L5"/>
    <mergeCell ref="M5:O5"/>
    <mergeCell ref="P5:R5"/>
    <mergeCell ref="S5:S8"/>
    <mergeCell ref="C6:C8"/>
    <mergeCell ref="D6:D8"/>
    <mergeCell ref="E6:E8"/>
    <mergeCell ref="F6:G6"/>
    <mergeCell ref="H6:I6"/>
    <mergeCell ref="J6:J8"/>
    <mergeCell ref="K6:L6"/>
    <mergeCell ref="M6:M8"/>
    <mergeCell ref="N6:O6"/>
    <mergeCell ref="P6:P8"/>
    <mergeCell ref="Q6:R6"/>
    <mergeCell ref="F7:F8"/>
    <mergeCell ref="G7:G8"/>
    <mergeCell ref="H7:H8"/>
    <mergeCell ref="I7:I8"/>
    <mergeCell ref="K7:K8"/>
    <mergeCell ref="L7:L8"/>
    <mergeCell ref="N7:N8"/>
    <mergeCell ref="O7:O8"/>
    <mergeCell ref="Q7:Q8"/>
    <mergeCell ref="R7:R8"/>
    <mergeCell ref="S10:S24"/>
  </mergeCells>
  <printOptions/>
  <pageMargins left="0" right="0" top="0.15748031496062992" bottom="0.15748031496062992" header="0.15748031496062992" footer="0.15748031496062992"/>
  <pageSetup fitToWidth="0" horizontalDpi="600" verticalDpi="600" orientation="landscape" paperSize="9" scale="7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2017-11-23T12:04:13Z</cp:lastPrinted>
  <dcterms:created xsi:type="dcterms:W3CDTF">2004-12-20T06:56:27Z</dcterms:created>
  <dcterms:modified xsi:type="dcterms:W3CDTF">2018-02-28T13:53:40Z</dcterms:modified>
  <cp:category/>
  <cp:version/>
  <cp:contentType/>
  <cp:contentStatus/>
</cp:coreProperties>
</file>